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vist\Desktop\"/>
    </mc:Choice>
  </mc:AlternateContent>
  <xr:revisionPtr revIDLastSave="0" documentId="13_ncr:1_{4F55A2E3-AD45-4AE6-9C72-02A6BBD841BA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Befordringsgodtgørelse" sheetId="1" r:id="rId1"/>
    <sheet name=" " sheetId="2" state="veryHidden" r:id="rId2"/>
  </sheets>
  <definedNames>
    <definedName name="_xlnm._FilterDatabase" localSheetId="0" hidden="1">Befordringsgodtgørelse!$A$19:$L$19</definedName>
    <definedName name="Køretøjer">' '!$F$1:$F$2</definedName>
    <definedName name="_xlnm.Print_Area" localSheetId="0">Befordringsgodtgørelse!$A$1:$L$1019</definedName>
    <definedName name="_xlnm.Print_Titles" localSheetId="0">Befordringsgodtgørelse!$19:$19</definedName>
    <definedName name="År">' '!$A$1:$A$15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0" i="1" l="1"/>
  <c r="L21" i="1" s="1"/>
  <c r="J20" i="1"/>
  <c r="I11" i="1"/>
  <c r="H11" i="1"/>
  <c r="I1019" i="1"/>
  <c r="I1018" i="1"/>
  <c r="I1017" i="1"/>
  <c r="K1017" i="1" s="1"/>
  <c r="I1016" i="1"/>
  <c r="I1015" i="1"/>
  <c r="J1015" i="1" s="1"/>
  <c r="I1014" i="1"/>
  <c r="J1014" i="1" s="1"/>
  <c r="I1013" i="1"/>
  <c r="J1013" i="1" s="1"/>
  <c r="I1012" i="1"/>
  <c r="I1011" i="1"/>
  <c r="I1010" i="1"/>
  <c r="I1009" i="1"/>
  <c r="J1009" i="1" s="1"/>
  <c r="I1008" i="1"/>
  <c r="I1007" i="1"/>
  <c r="K1007" i="1" s="1"/>
  <c r="I1006" i="1"/>
  <c r="I1005" i="1"/>
  <c r="K1005" i="1" s="1"/>
  <c r="I1004" i="1"/>
  <c r="I1003" i="1"/>
  <c r="I1002" i="1"/>
  <c r="I1001" i="1"/>
  <c r="K1001" i="1" s="1"/>
  <c r="I1000" i="1"/>
  <c r="I999" i="1"/>
  <c r="J999" i="1" s="1"/>
  <c r="I998" i="1"/>
  <c r="J998" i="1" s="1"/>
  <c r="I997" i="1"/>
  <c r="J997" i="1" s="1"/>
  <c r="I996" i="1"/>
  <c r="I995" i="1"/>
  <c r="I994" i="1"/>
  <c r="I993" i="1"/>
  <c r="J993" i="1" s="1"/>
  <c r="I992" i="1"/>
  <c r="I991" i="1"/>
  <c r="J991" i="1" s="1"/>
  <c r="I990" i="1"/>
  <c r="I989" i="1"/>
  <c r="K989" i="1" s="1"/>
  <c r="I988" i="1"/>
  <c r="I987" i="1"/>
  <c r="I986" i="1"/>
  <c r="I985" i="1"/>
  <c r="K985" i="1" s="1"/>
  <c r="I984" i="1"/>
  <c r="I983" i="1"/>
  <c r="J983" i="1" s="1"/>
  <c r="I982" i="1"/>
  <c r="I981" i="1"/>
  <c r="J981" i="1" s="1"/>
  <c r="I980" i="1"/>
  <c r="I979" i="1"/>
  <c r="I978" i="1"/>
  <c r="I977" i="1"/>
  <c r="J977" i="1" s="1"/>
  <c r="I976" i="1"/>
  <c r="I975" i="1"/>
  <c r="J975" i="1" s="1"/>
  <c r="I974" i="1"/>
  <c r="J974" i="1" s="1"/>
  <c r="I973" i="1"/>
  <c r="K973" i="1" s="1"/>
  <c r="I972" i="1"/>
  <c r="I971" i="1"/>
  <c r="I970" i="1"/>
  <c r="I969" i="1"/>
  <c r="K969" i="1" s="1"/>
  <c r="I968" i="1"/>
  <c r="I967" i="1"/>
  <c r="K967" i="1" s="1"/>
  <c r="I966" i="1"/>
  <c r="I965" i="1"/>
  <c r="J965" i="1" s="1"/>
  <c r="I964" i="1"/>
  <c r="I963" i="1"/>
  <c r="I962" i="1"/>
  <c r="I961" i="1"/>
  <c r="J961" i="1" s="1"/>
  <c r="I960" i="1"/>
  <c r="I959" i="1"/>
  <c r="J959" i="1" s="1"/>
  <c r="I958" i="1"/>
  <c r="J958" i="1" s="1"/>
  <c r="I957" i="1"/>
  <c r="K957" i="1" s="1"/>
  <c r="I956" i="1"/>
  <c r="I955" i="1"/>
  <c r="I954" i="1"/>
  <c r="I953" i="1"/>
  <c r="K953" i="1" s="1"/>
  <c r="I952" i="1"/>
  <c r="I951" i="1"/>
  <c r="K951" i="1" s="1"/>
  <c r="I950" i="1"/>
  <c r="I949" i="1"/>
  <c r="J949" i="1" s="1"/>
  <c r="I948" i="1"/>
  <c r="I947" i="1"/>
  <c r="I946" i="1"/>
  <c r="I945" i="1"/>
  <c r="J945" i="1" s="1"/>
  <c r="I944" i="1"/>
  <c r="I943" i="1"/>
  <c r="J943" i="1" s="1"/>
  <c r="I942" i="1"/>
  <c r="J942" i="1" s="1"/>
  <c r="I941" i="1"/>
  <c r="K941" i="1" s="1"/>
  <c r="I940" i="1"/>
  <c r="I939" i="1"/>
  <c r="I938" i="1"/>
  <c r="I937" i="1"/>
  <c r="K937" i="1" s="1"/>
  <c r="I936" i="1"/>
  <c r="I935" i="1"/>
  <c r="J935" i="1" s="1"/>
  <c r="I934" i="1"/>
  <c r="I933" i="1"/>
  <c r="J933" i="1" s="1"/>
  <c r="I932" i="1"/>
  <c r="I931" i="1"/>
  <c r="I930" i="1"/>
  <c r="I929" i="1"/>
  <c r="J929" i="1" s="1"/>
  <c r="I928" i="1"/>
  <c r="I927" i="1"/>
  <c r="J927" i="1" s="1"/>
  <c r="I926" i="1"/>
  <c r="J926" i="1" s="1"/>
  <c r="I925" i="1"/>
  <c r="K925" i="1" s="1"/>
  <c r="I924" i="1"/>
  <c r="I923" i="1"/>
  <c r="I922" i="1"/>
  <c r="I921" i="1"/>
  <c r="K921" i="1" s="1"/>
  <c r="I920" i="1"/>
  <c r="I919" i="1"/>
  <c r="J919" i="1" s="1"/>
  <c r="I918" i="1"/>
  <c r="J918" i="1" s="1"/>
  <c r="I917" i="1"/>
  <c r="J917" i="1" s="1"/>
  <c r="I916" i="1"/>
  <c r="I915" i="1"/>
  <c r="I914" i="1"/>
  <c r="I913" i="1"/>
  <c r="J913" i="1" s="1"/>
  <c r="I912" i="1"/>
  <c r="I911" i="1"/>
  <c r="K911" i="1" s="1"/>
  <c r="I910" i="1"/>
  <c r="I909" i="1"/>
  <c r="K909" i="1" s="1"/>
  <c r="I908" i="1"/>
  <c r="I907" i="1"/>
  <c r="I906" i="1"/>
  <c r="I905" i="1"/>
  <c r="K905" i="1" s="1"/>
  <c r="I904" i="1"/>
  <c r="I903" i="1"/>
  <c r="J903" i="1" s="1"/>
  <c r="I902" i="1"/>
  <c r="J902" i="1" s="1"/>
  <c r="I901" i="1"/>
  <c r="J901" i="1" s="1"/>
  <c r="I900" i="1"/>
  <c r="I899" i="1"/>
  <c r="I898" i="1"/>
  <c r="I897" i="1"/>
  <c r="J897" i="1" s="1"/>
  <c r="I896" i="1"/>
  <c r="I895" i="1"/>
  <c r="K895" i="1" s="1"/>
  <c r="I894" i="1"/>
  <c r="I893" i="1"/>
  <c r="K893" i="1" s="1"/>
  <c r="I892" i="1"/>
  <c r="I891" i="1"/>
  <c r="I890" i="1"/>
  <c r="I889" i="1"/>
  <c r="K889" i="1" s="1"/>
  <c r="I888" i="1"/>
  <c r="I887" i="1"/>
  <c r="J887" i="1" s="1"/>
  <c r="I886" i="1"/>
  <c r="J886" i="1" s="1"/>
  <c r="I885" i="1"/>
  <c r="J885" i="1" s="1"/>
  <c r="I884" i="1"/>
  <c r="I883" i="1"/>
  <c r="I882" i="1"/>
  <c r="I881" i="1"/>
  <c r="J881" i="1" s="1"/>
  <c r="I880" i="1"/>
  <c r="I879" i="1"/>
  <c r="K879" i="1" s="1"/>
  <c r="I878" i="1"/>
  <c r="I877" i="1"/>
  <c r="K877" i="1" s="1"/>
  <c r="I876" i="1"/>
  <c r="I875" i="1"/>
  <c r="I874" i="1"/>
  <c r="I873" i="1"/>
  <c r="K873" i="1" s="1"/>
  <c r="I872" i="1"/>
  <c r="I871" i="1"/>
  <c r="J871" i="1" s="1"/>
  <c r="I870" i="1"/>
  <c r="J870" i="1" s="1"/>
  <c r="I869" i="1"/>
  <c r="J869" i="1" s="1"/>
  <c r="I868" i="1"/>
  <c r="I867" i="1"/>
  <c r="I866" i="1"/>
  <c r="I865" i="1"/>
  <c r="J865" i="1" s="1"/>
  <c r="I864" i="1"/>
  <c r="I863" i="1"/>
  <c r="J863" i="1" s="1"/>
  <c r="I862" i="1"/>
  <c r="I861" i="1"/>
  <c r="K861" i="1" s="1"/>
  <c r="I860" i="1"/>
  <c r="I859" i="1"/>
  <c r="I858" i="1"/>
  <c r="I857" i="1"/>
  <c r="K857" i="1" s="1"/>
  <c r="I856" i="1"/>
  <c r="I855" i="1"/>
  <c r="J855" i="1" s="1"/>
  <c r="I854" i="1"/>
  <c r="I853" i="1"/>
  <c r="J853" i="1" s="1"/>
  <c r="I852" i="1"/>
  <c r="J852" i="1" s="1"/>
  <c r="I851" i="1"/>
  <c r="I850" i="1"/>
  <c r="I849" i="1"/>
  <c r="J849" i="1" s="1"/>
  <c r="I848" i="1"/>
  <c r="J848" i="1" s="1"/>
  <c r="I847" i="1"/>
  <c r="J847" i="1" s="1"/>
  <c r="I846" i="1"/>
  <c r="J846" i="1" s="1"/>
  <c r="I845" i="1"/>
  <c r="I844" i="1"/>
  <c r="J844" i="1" s="1"/>
  <c r="I843" i="1"/>
  <c r="I842" i="1"/>
  <c r="I841" i="1"/>
  <c r="J841" i="1" s="1"/>
  <c r="I840" i="1"/>
  <c r="J840" i="1" s="1"/>
  <c r="I839" i="1"/>
  <c r="I838" i="1"/>
  <c r="I837" i="1"/>
  <c r="J837" i="1" s="1"/>
  <c r="I836" i="1"/>
  <c r="J836" i="1" s="1"/>
  <c r="I835" i="1"/>
  <c r="I834" i="1"/>
  <c r="I833" i="1"/>
  <c r="J833" i="1" s="1"/>
  <c r="I832" i="1"/>
  <c r="J832" i="1" s="1"/>
  <c r="I831" i="1"/>
  <c r="J831" i="1" s="1"/>
  <c r="I830" i="1"/>
  <c r="J830" i="1" s="1"/>
  <c r="I829" i="1"/>
  <c r="I828" i="1"/>
  <c r="J828" i="1" s="1"/>
  <c r="I827" i="1"/>
  <c r="I826" i="1"/>
  <c r="I825" i="1"/>
  <c r="J825" i="1" s="1"/>
  <c r="I824" i="1"/>
  <c r="J824" i="1" s="1"/>
  <c r="I823" i="1"/>
  <c r="I822" i="1"/>
  <c r="I821" i="1"/>
  <c r="J821" i="1" s="1"/>
  <c r="I820" i="1"/>
  <c r="J820" i="1" s="1"/>
  <c r="I819" i="1"/>
  <c r="I818" i="1"/>
  <c r="I817" i="1"/>
  <c r="J817" i="1" s="1"/>
  <c r="I816" i="1"/>
  <c r="J816" i="1" s="1"/>
  <c r="I815" i="1"/>
  <c r="J815" i="1" s="1"/>
  <c r="I814" i="1"/>
  <c r="J814" i="1" s="1"/>
  <c r="I813" i="1"/>
  <c r="I812" i="1"/>
  <c r="J812" i="1" s="1"/>
  <c r="I811" i="1"/>
  <c r="I810" i="1"/>
  <c r="I809" i="1"/>
  <c r="J809" i="1" s="1"/>
  <c r="I808" i="1"/>
  <c r="J808" i="1" s="1"/>
  <c r="I807" i="1"/>
  <c r="J807" i="1" s="1"/>
  <c r="I806" i="1"/>
  <c r="I805" i="1"/>
  <c r="J805" i="1" s="1"/>
  <c r="I804" i="1"/>
  <c r="J804" i="1" s="1"/>
  <c r="I803" i="1"/>
  <c r="I802" i="1"/>
  <c r="I801" i="1"/>
  <c r="J801" i="1" s="1"/>
  <c r="I800" i="1"/>
  <c r="J800" i="1" s="1"/>
  <c r="I799" i="1"/>
  <c r="J799" i="1" s="1"/>
  <c r="I798" i="1"/>
  <c r="J798" i="1" s="1"/>
  <c r="I797" i="1"/>
  <c r="I796" i="1"/>
  <c r="J796" i="1" s="1"/>
  <c r="I795" i="1"/>
  <c r="I794" i="1"/>
  <c r="I793" i="1"/>
  <c r="J793" i="1" s="1"/>
  <c r="I792" i="1"/>
  <c r="J792" i="1" s="1"/>
  <c r="I791" i="1"/>
  <c r="J791" i="1" s="1"/>
  <c r="I790" i="1"/>
  <c r="J790" i="1" s="1"/>
  <c r="I789" i="1"/>
  <c r="J789" i="1" s="1"/>
  <c r="I788" i="1"/>
  <c r="J788" i="1" s="1"/>
  <c r="I787" i="1"/>
  <c r="I786" i="1"/>
  <c r="I785" i="1"/>
  <c r="J785" i="1" s="1"/>
  <c r="I784" i="1"/>
  <c r="J784" i="1" s="1"/>
  <c r="I783" i="1"/>
  <c r="J783" i="1" s="1"/>
  <c r="I782" i="1"/>
  <c r="I781" i="1"/>
  <c r="I780" i="1"/>
  <c r="J780" i="1" s="1"/>
  <c r="I779" i="1"/>
  <c r="I778" i="1"/>
  <c r="I777" i="1"/>
  <c r="J777" i="1" s="1"/>
  <c r="I776" i="1"/>
  <c r="J776" i="1" s="1"/>
  <c r="I775" i="1"/>
  <c r="J775" i="1" s="1"/>
  <c r="I774" i="1"/>
  <c r="J774" i="1" s="1"/>
  <c r="I773" i="1"/>
  <c r="J773" i="1" s="1"/>
  <c r="I772" i="1"/>
  <c r="J772" i="1" s="1"/>
  <c r="I771" i="1"/>
  <c r="I770" i="1"/>
  <c r="I769" i="1"/>
  <c r="J769" i="1" s="1"/>
  <c r="I768" i="1"/>
  <c r="J768" i="1" s="1"/>
  <c r="I767" i="1"/>
  <c r="I766" i="1"/>
  <c r="I765" i="1"/>
  <c r="I764" i="1"/>
  <c r="J764" i="1" s="1"/>
  <c r="I763" i="1"/>
  <c r="I762" i="1"/>
  <c r="I761" i="1"/>
  <c r="J761" i="1" s="1"/>
  <c r="I760" i="1"/>
  <c r="J760" i="1" s="1"/>
  <c r="I759" i="1"/>
  <c r="J759" i="1" s="1"/>
  <c r="I758" i="1"/>
  <c r="J758" i="1" s="1"/>
  <c r="I757" i="1"/>
  <c r="J757" i="1" s="1"/>
  <c r="I756" i="1"/>
  <c r="J756" i="1" s="1"/>
  <c r="I755" i="1"/>
  <c r="I754" i="1"/>
  <c r="I753" i="1"/>
  <c r="J753" i="1" s="1"/>
  <c r="I752" i="1"/>
  <c r="J752" i="1" s="1"/>
  <c r="I751" i="1"/>
  <c r="I750" i="1"/>
  <c r="I749" i="1"/>
  <c r="I748" i="1"/>
  <c r="J748" i="1" s="1"/>
  <c r="I747" i="1"/>
  <c r="I746" i="1"/>
  <c r="I745" i="1"/>
  <c r="J745" i="1" s="1"/>
  <c r="I744" i="1"/>
  <c r="J744" i="1" s="1"/>
  <c r="I743" i="1"/>
  <c r="J743" i="1" s="1"/>
  <c r="I742" i="1"/>
  <c r="J742" i="1" s="1"/>
  <c r="I741" i="1"/>
  <c r="J741" i="1" s="1"/>
  <c r="I740" i="1"/>
  <c r="J740" i="1" s="1"/>
  <c r="I739" i="1"/>
  <c r="I738" i="1"/>
  <c r="I737" i="1"/>
  <c r="J737" i="1" s="1"/>
  <c r="I736" i="1"/>
  <c r="J736" i="1" s="1"/>
  <c r="I735" i="1"/>
  <c r="J735" i="1" s="1"/>
  <c r="I734" i="1"/>
  <c r="I733" i="1"/>
  <c r="I732" i="1"/>
  <c r="J732" i="1" s="1"/>
  <c r="I731" i="1"/>
  <c r="I730" i="1"/>
  <c r="I729" i="1"/>
  <c r="J729" i="1" s="1"/>
  <c r="I728" i="1"/>
  <c r="J728" i="1" s="1"/>
  <c r="I727" i="1"/>
  <c r="J727" i="1" s="1"/>
  <c r="I726" i="1"/>
  <c r="I725" i="1"/>
  <c r="J725" i="1" s="1"/>
  <c r="I724" i="1"/>
  <c r="J724" i="1" s="1"/>
  <c r="I723" i="1"/>
  <c r="I722" i="1"/>
  <c r="I721" i="1"/>
  <c r="J721" i="1" s="1"/>
  <c r="I720" i="1"/>
  <c r="J720" i="1" s="1"/>
  <c r="I719" i="1"/>
  <c r="J719" i="1" s="1"/>
  <c r="I718" i="1"/>
  <c r="J718" i="1" s="1"/>
  <c r="I717" i="1"/>
  <c r="I716" i="1"/>
  <c r="J716" i="1" s="1"/>
  <c r="I715" i="1"/>
  <c r="I714" i="1"/>
  <c r="I713" i="1"/>
  <c r="J713" i="1" s="1"/>
  <c r="I712" i="1"/>
  <c r="J712" i="1" s="1"/>
  <c r="I711" i="1"/>
  <c r="I710" i="1"/>
  <c r="I709" i="1"/>
  <c r="J709" i="1" s="1"/>
  <c r="I708" i="1"/>
  <c r="J708" i="1" s="1"/>
  <c r="I707" i="1"/>
  <c r="I706" i="1"/>
  <c r="I705" i="1"/>
  <c r="J705" i="1" s="1"/>
  <c r="I704" i="1"/>
  <c r="J704" i="1" s="1"/>
  <c r="I703" i="1"/>
  <c r="J703" i="1" s="1"/>
  <c r="I702" i="1"/>
  <c r="J702" i="1" s="1"/>
  <c r="I701" i="1"/>
  <c r="I700" i="1"/>
  <c r="J700" i="1" s="1"/>
  <c r="I699" i="1"/>
  <c r="I698" i="1"/>
  <c r="I697" i="1"/>
  <c r="J697" i="1" s="1"/>
  <c r="I696" i="1"/>
  <c r="J696" i="1" s="1"/>
  <c r="I695" i="1"/>
  <c r="I694" i="1"/>
  <c r="I693" i="1"/>
  <c r="J693" i="1" s="1"/>
  <c r="I692" i="1"/>
  <c r="J692" i="1" s="1"/>
  <c r="I691" i="1"/>
  <c r="I690" i="1"/>
  <c r="I689" i="1"/>
  <c r="J689" i="1" s="1"/>
  <c r="I688" i="1"/>
  <c r="J688" i="1" s="1"/>
  <c r="I687" i="1"/>
  <c r="J687" i="1" s="1"/>
  <c r="I686" i="1"/>
  <c r="J686" i="1" s="1"/>
  <c r="I685" i="1"/>
  <c r="I684" i="1"/>
  <c r="J684" i="1" s="1"/>
  <c r="I683" i="1"/>
  <c r="I682" i="1"/>
  <c r="I681" i="1"/>
  <c r="J681" i="1" s="1"/>
  <c r="I680" i="1"/>
  <c r="J680" i="1" s="1"/>
  <c r="I679" i="1"/>
  <c r="J679" i="1" s="1"/>
  <c r="I678" i="1"/>
  <c r="J678" i="1" s="1"/>
  <c r="I677" i="1"/>
  <c r="J677" i="1" s="1"/>
  <c r="I676" i="1"/>
  <c r="J676" i="1" s="1"/>
  <c r="I675" i="1"/>
  <c r="I674" i="1"/>
  <c r="I673" i="1"/>
  <c r="J673" i="1" s="1"/>
  <c r="I672" i="1"/>
  <c r="J672" i="1" s="1"/>
  <c r="I671" i="1"/>
  <c r="J671" i="1" s="1"/>
  <c r="I670" i="1"/>
  <c r="J670" i="1" s="1"/>
  <c r="I669" i="1"/>
  <c r="I668" i="1"/>
  <c r="J668" i="1" s="1"/>
  <c r="I667" i="1"/>
  <c r="I666" i="1"/>
  <c r="I665" i="1"/>
  <c r="J665" i="1" s="1"/>
  <c r="I664" i="1"/>
  <c r="J664" i="1" s="1"/>
  <c r="I663" i="1"/>
  <c r="J663" i="1" s="1"/>
  <c r="I662" i="1"/>
  <c r="J662" i="1" s="1"/>
  <c r="I661" i="1"/>
  <c r="J661" i="1" s="1"/>
  <c r="I660" i="1"/>
  <c r="J660" i="1" s="1"/>
  <c r="I659" i="1"/>
  <c r="I658" i="1"/>
  <c r="I657" i="1"/>
  <c r="J657" i="1" s="1"/>
  <c r="I656" i="1"/>
  <c r="J656" i="1" s="1"/>
  <c r="I655" i="1"/>
  <c r="J655" i="1" s="1"/>
  <c r="I654" i="1"/>
  <c r="I653" i="1"/>
  <c r="I652" i="1"/>
  <c r="J652" i="1" s="1"/>
  <c r="I651" i="1"/>
  <c r="I650" i="1"/>
  <c r="I649" i="1"/>
  <c r="J649" i="1" s="1"/>
  <c r="I648" i="1"/>
  <c r="J648" i="1" s="1"/>
  <c r="I647" i="1"/>
  <c r="J647" i="1" s="1"/>
  <c r="I646" i="1"/>
  <c r="J646" i="1" s="1"/>
  <c r="I645" i="1"/>
  <c r="J645" i="1" s="1"/>
  <c r="I644" i="1"/>
  <c r="J644" i="1" s="1"/>
  <c r="I643" i="1"/>
  <c r="I642" i="1"/>
  <c r="I641" i="1"/>
  <c r="J641" i="1" s="1"/>
  <c r="I640" i="1"/>
  <c r="J640" i="1" s="1"/>
  <c r="I639" i="1"/>
  <c r="I638" i="1"/>
  <c r="I637" i="1"/>
  <c r="I636" i="1"/>
  <c r="J636" i="1" s="1"/>
  <c r="I635" i="1"/>
  <c r="I634" i="1"/>
  <c r="I633" i="1"/>
  <c r="J633" i="1" s="1"/>
  <c r="I632" i="1"/>
  <c r="J632" i="1" s="1"/>
  <c r="I631" i="1"/>
  <c r="J631" i="1" s="1"/>
  <c r="I630" i="1"/>
  <c r="J630" i="1" s="1"/>
  <c r="I629" i="1"/>
  <c r="J629" i="1" s="1"/>
  <c r="I628" i="1"/>
  <c r="J628" i="1" s="1"/>
  <c r="I627" i="1"/>
  <c r="I626" i="1"/>
  <c r="I625" i="1"/>
  <c r="J625" i="1" s="1"/>
  <c r="I624" i="1"/>
  <c r="J624" i="1" s="1"/>
  <c r="I623" i="1"/>
  <c r="I622" i="1"/>
  <c r="J622" i="1" s="1"/>
  <c r="I621" i="1"/>
  <c r="I620" i="1"/>
  <c r="J620" i="1" s="1"/>
  <c r="I619" i="1"/>
  <c r="I618" i="1"/>
  <c r="I617" i="1"/>
  <c r="J617" i="1" s="1"/>
  <c r="I616" i="1"/>
  <c r="J616" i="1" s="1"/>
  <c r="I615" i="1"/>
  <c r="J615" i="1" s="1"/>
  <c r="I614" i="1"/>
  <c r="J614" i="1" s="1"/>
  <c r="I613" i="1"/>
  <c r="J613" i="1" s="1"/>
  <c r="I612" i="1"/>
  <c r="J612" i="1" s="1"/>
  <c r="I611" i="1"/>
  <c r="I610" i="1"/>
  <c r="I609" i="1"/>
  <c r="J609" i="1" s="1"/>
  <c r="I608" i="1"/>
  <c r="J608" i="1" s="1"/>
  <c r="I607" i="1"/>
  <c r="J607" i="1" s="1"/>
  <c r="I606" i="1"/>
  <c r="J606" i="1" s="1"/>
  <c r="I605" i="1"/>
  <c r="I604" i="1"/>
  <c r="J604" i="1" s="1"/>
  <c r="I603" i="1"/>
  <c r="I602" i="1"/>
  <c r="I601" i="1"/>
  <c r="J601" i="1" s="1"/>
  <c r="I600" i="1"/>
  <c r="J600" i="1" s="1"/>
  <c r="I599" i="1"/>
  <c r="J599" i="1" s="1"/>
  <c r="I598" i="1"/>
  <c r="I597" i="1"/>
  <c r="J597" i="1" s="1"/>
  <c r="I596" i="1"/>
  <c r="J596" i="1" s="1"/>
  <c r="I595" i="1"/>
  <c r="I594" i="1"/>
  <c r="I593" i="1"/>
  <c r="J593" i="1" s="1"/>
  <c r="I592" i="1"/>
  <c r="J592" i="1" s="1"/>
  <c r="I591" i="1"/>
  <c r="J591" i="1" s="1"/>
  <c r="I590" i="1"/>
  <c r="J590" i="1" s="1"/>
  <c r="I589" i="1"/>
  <c r="I588" i="1"/>
  <c r="J588" i="1" s="1"/>
  <c r="I587" i="1"/>
  <c r="I586" i="1"/>
  <c r="I585" i="1"/>
  <c r="J585" i="1" s="1"/>
  <c r="I584" i="1"/>
  <c r="J584" i="1" s="1"/>
  <c r="I583" i="1"/>
  <c r="I582" i="1"/>
  <c r="I581" i="1"/>
  <c r="J581" i="1" s="1"/>
  <c r="I580" i="1"/>
  <c r="J580" i="1" s="1"/>
  <c r="I579" i="1"/>
  <c r="I578" i="1"/>
  <c r="I577" i="1"/>
  <c r="J577" i="1" s="1"/>
  <c r="I576" i="1"/>
  <c r="J576" i="1" s="1"/>
  <c r="I575" i="1"/>
  <c r="J575" i="1" s="1"/>
  <c r="I574" i="1"/>
  <c r="J574" i="1" s="1"/>
  <c r="I573" i="1"/>
  <c r="I572" i="1"/>
  <c r="J572" i="1" s="1"/>
  <c r="I571" i="1"/>
  <c r="I570" i="1"/>
  <c r="I569" i="1"/>
  <c r="J569" i="1" s="1"/>
  <c r="I568" i="1"/>
  <c r="J568" i="1" s="1"/>
  <c r="I567" i="1"/>
  <c r="I566" i="1"/>
  <c r="J566" i="1" s="1"/>
  <c r="I565" i="1"/>
  <c r="J565" i="1" s="1"/>
  <c r="I564" i="1"/>
  <c r="J564" i="1" s="1"/>
  <c r="I563" i="1"/>
  <c r="I562" i="1"/>
  <c r="I561" i="1"/>
  <c r="J561" i="1" s="1"/>
  <c r="I560" i="1"/>
  <c r="J560" i="1" s="1"/>
  <c r="I559" i="1"/>
  <c r="J559" i="1" s="1"/>
  <c r="I558" i="1"/>
  <c r="J558" i="1" s="1"/>
  <c r="I557" i="1"/>
  <c r="I556" i="1"/>
  <c r="J556" i="1" s="1"/>
  <c r="I555" i="1"/>
  <c r="I554" i="1"/>
  <c r="I553" i="1"/>
  <c r="J553" i="1" s="1"/>
  <c r="I552" i="1"/>
  <c r="J552" i="1" s="1"/>
  <c r="I551" i="1"/>
  <c r="J551" i="1" s="1"/>
  <c r="I550" i="1"/>
  <c r="J550" i="1" s="1"/>
  <c r="I549" i="1"/>
  <c r="J549" i="1" s="1"/>
  <c r="I548" i="1"/>
  <c r="J548" i="1" s="1"/>
  <c r="I547" i="1"/>
  <c r="I546" i="1"/>
  <c r="I545" i="1"/>
  <c r="J545" i="1" s="1"/>
  <c r="I544" i="1"/>
  <c r="J544" i="1" s="1"/>
  <c r="I543" i="1"/>
  <c r="J543" i="1" s="1"/>
  <c r="I542" i="1"/>
  <c r="J542" i="1" s="1"/>
  <c r="I541" i="1"/>
  <c r="I540" i="1"/>
  <c r="J540" i="1" s="1"/>
  <c r="I539" i="1"/>
  <c r="I538" i="1"/>
  <c r="I537" i="1"/>
  <c r="J537" i="1" s="1"/>
  <c r="I536" i="1"/>
  <c r="J536" i="1" s="1"/>
  <c r="I535" i="1"/>
  <c r="J535" i="1" s="1"/>
  <c r="I534" i="1"/>
  <c r="J534" i="1" s="1"/>
  <c r="I533" i="1"/>
  <c r="J533" i="1" s="1"/>
  <c r="I532" i="1"/>
  <c r="J532" i="1" s="1"/>
  <c r="I531" i="1"/>
  <c r="I530" i="1"/>
  <c r="I529" i="1"/>
  <c r="J529" i="1" s="1"/>
  <c r="I528" i="1"/>
  <c r="J528" i="1" s="1"/>
  <c r="I527" i="1"/>
  <c r="J527" i="1" s="1"/>
  <c r="I526" i="1"/>
  <c r="I525" i="1"/>
  <c r="I524" i="1"/>
  <c r="J524" i="1" s="1"/>
  <c r="I523" i="1"/>
  <c r="I522" i="1"/>
  <c r="I521" i="1"/>
  <c r="J521" i="1" s="1"/>
  <c r="I520" i="1"/>
  <c r="J520" i="1" s="1"/>
  <c r="I519" i="1"/>
  <c r="J519" i="1" s="1"/>
  <c r="I518" i="1"/>
  <c r="J518" i="1" s="1"/>
  <c r="I517" i="1"/>
  <c r="J517" i="1" s="1"/>
  <c r="I516" i="1"/>
  <c r="J516" i="1" s="1"/>
  <c r="I515" i="1"/>
  <c r="I514" i="1"/>
  <c r="I513" i="1"/>
  <c r="J513" i="1" s="1"/>
  <c r="I512" i="1"/>
  <c r="J512" i="1" s="1"/>
  <c r="I511" i="1"/>
  <c r="I510" i="1"/>
  <c r="I509" i="1"/>
  <c r="I508" i="1"/>
  <c r="J508" i="1" s="1"/>
  <c r="I507" i="1"/>
  <c r="I506" i="1"/>
  <c r="I505" i="1"/>
  <c r="J505" i="1" s="1"/>
  <c r="I504" i="1"/>
  <c r="J504" i="1" s="1"/>
  <c r="I503" i="1"/>
  <c r="J503" i="1" s="1"/>
  <c r="I502" i="1"/>
  <c r="J502" i="1" s="1"/>
  <c r="I501" i="1"/>
  <c r="J501" i="1" s="1"/>
  <c r="I500" i="1"/>
  <c r="J500" i="1" s="1"/>
  <c r="I499" i="1"/>
  <c r="I498" i="1"/>
  <c r="I497" i="1"/>
  <c r="J497" i="1" s="1"/>
  <c r="I496" i="1"/>
  <c r="J496" i="1" s="1"/>
  <c r="I495" i="1"/>
  <c r="I494" i="1"/>
  <c r="J494" i="1" s="1"/>
  <c r="I493" i="1"/>
  <c r="I492" i="1"/>
  <c r="J492" i="1" s="1"/>
  <c r="I491" i="1"/>
  <c r="I490" i="1"/>
  <c r="I489" i="1"/>
  <c r="J489" i="1" s="1"/>
  <c r="I488" i="1"/>
  <c r="J488" i="1" s="1"/>
  <c r="I487" i="1"/>
  <c r="J487" i="1" s="1"/>
  <c r="I486" i="1"/>
  <c r="J486" i="1" s="1"/>
  <c r="I485" i="1"/>
  <c r="J485" i="1" s="1"/>
  <c r="I484" i="1"/>
  <c r="J484" i="1" s="1"/>
  <c r="I483" i="1"/>
  <c r="I482" i="1"/>
  <c r="I481" i="1"/>
  <c r="J481" i="1" s="1"/>
  <c r="I480" i="1"/>
  <c r="J480" i="1" s="1"/>
  <c r="I479" i="1"/>
  <c r="J479" i="1" s="1"/>
  <c r="I478" i="1"/>
  <c r="J478" i="1" s="1"/>
  <c r="I477" i="1"/>
  <c r="I476" i="1"/>
  <c r="J476" i="1" s="1"/>
  <c r="I475" i="1"/>
  <c r="I474" i="1"/>
  <c r="I473" i="1"/>
  <c r="J473" i="1" s="1"/>
  <c r="I472" i="1"/>
  <c r="J472" i="1" s="1"/>
  <c r="I471" i="1"/>
  <c r="J471" i="1" s="1"/>
  <c r="I470" i="1"/>
  <c r="I469" i="1"/>
  <c r="J469" i="1" s="1"/>
  <c r="I468" i="1"/>
  <c r="J468" i="1" s="1"/>
  <c r="I467" i="1"/>
  <c r="I466" i="1"/>
  <c r="I465" i="1"/>
  <c r="J465" i="1" s="1"/>
  <c r="I464" i="1"/>
  <c r="J464" i="1" s="1"/>
  <c r="I463" i="1"/>
  <c r="J463" i="1" s="1"/>
  <c r="I462" i="1"/>
  <c r="J462" i="1" s="1"/>
  <c r="I461" i="1"/>
  <c r="I460" i="1"/>
  <c r="J460" i="1" s="1"/>
  <c r="I459" i="1"/>
  <c r="I458" i="1"/>
  <c r="I457" i="1"/>
  <c r="J457" i="1" s="1"/>
  <c r="I456" i="1"/>
  <c r="J456" i="1" s="1"/>
  <c r="I455" i="1"/>
  <c r="I454" i="1"/>
  <c r="I453" i="1"/>
  <c r="J453" i="1" s="1"/>
  <c r="I452" i="1"/>
  <c r="J452" i="1" s="1"/>
  <c r="I451" i="1"/>
  <c r="I450" i="1"/>
  <c r="I449" i="1"/>
  <c r="J449" i="1" s="1"/>
  <c r="I448" i="1"/>
  <c r="J448" i="1" s="1"/>
  <c r="I447" i="1"/>
  <c r="J447" i="1" s="1"/>
  <c r="I446" i="1"/>
  <c r="J446" i="1" s="1"/>
  <c r="I445" i="1"/>
  <c r="I444" i="1"/>
  <c r="J444" i="1" s="1"/>
  <c r="I443" i="1"/>
  <c r="I442" i="1"/>
  <c r="I441" i="1"/>
  <c r="J441" i="1" s="1"/>
  <c r="I440" i="1"/>
  <c r="J440" i="1" s="1"/>
  <c r="I439" i="1"/>
  <c r="I438" i="1"/>
  <c r="J438" i="1" s="1"/>
  <c r="I437" i="1"/>
  <c r="J437" i="1" s="1"/>
  <c r="I436" i="1"/>
  <c r="J436" i="1" s="1"/>
  <c r="I435" i="1"/>
  <c r="I434" i="1"/>
  <c r="I433" i="1"/>
  <c r="J433" i="1" s="1"/>
  <c r="I432" i="1"/>
  <c r="J432" i="1" s="1"/>
  <c r="I431" i="1"/>
  <c r="J431" i="1" s="1"/>
  <c r="I430" i="1"/>
  <c r="J430" i="1" s="1"/>
  <c r="I429" i="1"/>
  <c r="I428" i="1"/>
  <c r="J428" i="1" s="1"/>
  <c r="I427" i="1"/>
  <c r="I426" i="1"/>
  <c r="I425" i="1"/>
  <c r="J425" i="1" s="1"/>
  <c r="I424" i="1"/>
  <c r="J424" i="1" s="1"/>
  <c r="I423" i="1"/>
  <c r="J423" i="1" s="1"/>
  <c r="I422" i="1"/>
  <c r="J422" i="1" s="1"/>
  <c r="I421" i="1"/>
  <c r="J421" i="1" s="1"/>
  <c r="I420" i="1"/>
  <c r="J420" i="1" s="1"/>
  <c r="I419" i="1"/>
  <c r="I418" i="1"/>
  <c r="I417" i="1"/>
  <c r="J417" i="1" s="1"/>
  <c r="I416" i="1"/>
  <c r="J416" i="1" s="1"/>
  <c r="I415" i="1"/>
  <c r="J415" i="1" s="1"/>
  <c r="I414" i="1"/>
  <c r="J414" i="1" s="1"/>
  <c r="I413" i="1"/>
  <c r="I412" i="1"/>
  <c r="J412" i="1" s="1"/>
  <c r="I411" i="1"/>
  <c r="I410" i="1"/>
  <c r="I409" i="1"/>
  <c r="J409" i="1" s="1"/>
  <c r="I408" i="1"/>
  <c r="J408" i="1" s="1"/>
  <c r="I407" i="1"/>
  <c r="J407" i="1" s="1"/>
  <c r="I406" i="1"/>
  <c r="J406" i="1" s="1"/>
  <c r="I405" i="1"/>
  <c r="J405" i="1" s="1"/>
  <c r="I404" i="1"/>
  <c r="J404" i="1" s="1"/>
  <c r="I403" i="1"/>
  <c r="I402" i="1"/>
  <c r="I401" i="1"/>
  <c r="J401" i="1" s="1"/>
  <c r="I400" i="1"/>
  <c r="J400" i="1" s="1"/>
  <c r="I399" i="1"/>
  <c r="J399" i="1" s="1"/>
  <c r="I398" i="1"/>
  <c r="I397" i="1"/>
  <c r="I396" i="1"/>
  <c r="J396" i="1" s="1"/>
  <c r="I395" i="1"/>
  <c r="I394" i="1"/>
  <c r="I393" i="1"/>
  <c r="J393" i="1" s="1"/>
  <c r="I392" i="1"/>
  <c r="J392" i="1" s="1"/>
  <c r="I391" i="1"/>
  <c r="J391" i="1" s="1"/>
  <c r="I390" i="1"/>
  <c r="J390" i="1" s="1"/>
  <c r="I389" i="1"/>
  <c r="J389" i="1" s="1"/>
  <c r="I388" i="1"/>
  <c r="J388" i="1" s="1"/>
  <c r="I387" i="1"/>
  <c r="I386" i="1"/>
  <c r="I385" i="1"/>
  <c r="J385" i="1" s="1"/>
  <c r="I384" i="1"/>
  <c r="J384" i="1" s="1"/>
  <c r="I383" i="1"/>
  <c r="I382" i="1"/>
  <c r="I381" i="1"/>
  <c r="I380" i="1"/>
  <c r="J380" i="1" s="1"/>
  <c r="I379" i="1"/>
  <c r="I378" i="1"/>
  <c r="I377" i="1"/>
  <c r="J377" i="1" s="1"/>
  <c r="I376" i="1"/>
  <c r="J376" i="1" s="1"/>
  <c r="I375" i="1"/>
  <c r="J375" i="1" s="1"/>
  <c r="I374" i="1"/>
  <c r="J374" i="1" s="1"/>
  <c r="I373" i="1"/>
  <c r="J373" i="1" s="1"/>
  <c r="I372" i="1"/>
  <c r="J372" i="1" s="1"/>
  <c r="I371" i="1"/>
  <c r="I370" i="1"/>
  <c r="I369" i="1"/>
  <c r="J369" i="1" s="1"/>
  <c r="I368" i="1"/>
  <c r="J368" i="1" s="1"/>
  <c r="I367" i="1"/>
  <c r="I366" i="1"/>
  <c r="J366" i="1" s="1"/>
  <c r="I365" i="1"/>
  <c r="I364" i="1"/>
  <c r="J364" i="1" s="1"/>
  <c r="I363" i="1"/>
  <c r="I362" i="1"/>
  <c r="I361" i="1"/>
  <c r="J361" i="1" s="1"/>
  <c r="I360" i="1"/>
  <c r="J360" i="1" s="1"/>
  <c r="I359" i="1"/>
  <c r="J359" i="1" s="1"/>
  <c r="I358" i="1"/>
  <c r="J358" i="1" s="1"/>
  <c r="I357" i="1"/>
  <c r="J357" i="1" s="1"/>
  <c r="I356" i="1"/>
  <c r="J356" i="1" s="1"/>
  <c r="I355" i="1"/>
  <c r="I354" i="1"/>
  <c r="I353" i="1"/>
  <c r="J353" i="1" s="1"/>
  <c r="I352" i="1"/>
  <c r="J352" i="1" s="1"/>
  <c r="I351" i="1"/>
  <c r="J351" i="1" s="1"/>
  <c r="I350" i="1"/>
  <c r="J350" i="1" s="1"/>
  <c r="I349" i="1"/>
  <c r="I348" i="1"/>
  <c r="I347" i="1"/>
  <c r="I346" i="1"/>
  <c r="I345" i="1"/>
  <c r="J345" i="1" s="1"/>
  <c r="I344" i="1"/>
  <c r="I343" i="1"/>
  <c r="J343" i="1" s="1"/>
  <c r="I342" i="1"/>
  <c r="I341" i="1"/>
  <c r="J341" i="1" s="1"/>
  <c r="I340" i="1"/>
  <c r="I339" i="1"/>
  <c r="I338" i="1"/>
  <c r="I337" i="1"/>
  <c r="J337" i="1" s="1"/>
  <c r="I336" i="1"/>
  <c r="I335" i="1"/>
  <c r="J335" i="1" s="1"/>
  <c r="I334" i="1"/>
  <c r="J334" i="1" s="1"/>
  <c r="I333" i="1"/>
  <c r="I332" i="1"/>
  <c r="J332" i="1" s="1"/>
  <c r="I331" i="1"/>
  <c r="I330" i="1"/>
  <c r="I329" i="1"/>
  <c r="J329" i="1" s="1"/>
  <c r="I328" i="1"/>
  <c r="J328" i="1" s="1"/>
  <c r="I327" i="1"/>
  <c r="I326" i="1"/>
  <c r="I325" i="1"/>
  <c r="J325" i="1" s="1"/>
  <c r="I324" i="1"/>
  <c r="J324" i="1" s="1"/>
  <c r="I323" i="1"/>
  <c r="I322" i="1"/>
  <c r="I321" i="1"/>
  <c r="J321" i="1" s="1"/>
  <c r="I320" i="1"/>
  <c r="J320" i="1" s="1"/>
  <c r="I319" i="1"/>
  <c r="J319" i="1" s="1"/>
  <c r="I318" i="1"/>
  <c r="J318" i="1" s="1"/>
  <c r="I317" i="1"/>
  <c r="I316" i="1"/>
  <c r="J316" i="1" s="1"/>
  <c r="I315" i="1"/>
  <c r="I314" i="1"/>
  <c r="I313" i="1"/>
  <c r="J313" i="1" s="1"/>
  <c r="I312" i="1"/>
  <c r="I311" i="1"/>
  <c r="I310" i="1"/>
  <c r="J310" i="1" s="1"/>
  <c r="I309" i="1"/>
  <c r="J309" i="1" s="1"/>
  <c r="I308" i="1"/>
  <c r="I307" i="1"/>
  <c r="I306" i="1"/>
  <c r="I305" i="1"/>
  <c r="J305" i="1" s="1"/>
  <c r="I304" i="1"/>
  <c r="I303" i="1"/>
  <c r="J303" i="1" s="1"/>
  <c r="I302" i="1"/>
  <c r="J302" i="1" s="1"/>
  <c r="I301" i="1"/>
  <c r="I300" i="1"/>
  <c r="I299" i="1"/>
  <c r="I298" i="1"/>
  <c r="I297" i="1"/>
  <c r="J297" i="1" s="1"/>
  <c r="I296" i="1"/>
  <c r="I295" i="1"/>
  <c r="J295" i="1" s="1"/>
  <c r="I294" i="1"/>
  <c r="J294" i="1" s="1"/>
  <c r="I293" i="1"/>
  <c r="J293" i="1" s="1"/>
  <c r="I292" i="1"/>
  <c r="I291" i="1"/>
  <c r="I290" i="1"/>
  <c r="I289" i="1"/>
  <c r="J289" i="1" s="1"/>
  <c r="I288" i="1"/>
  <c r="I287" i="1"/>
  <c r="J287" i="1" s="1"/>
  <c r="I286" i="1"/>
  <c r="J286" i="1" s="1"/>
  <c r="I285" i="1"/>
  <c r="I284" i="1"/>
  <c r="J284" i="1" s="1"/>
  <c r="I283" i="1"/>
  <c r="I282" i="1"/>
  <c r="I281" i="1"/>
  <c r="J281" i="1" s="1"/>
  <c r="I280" i="1"/>
  <c r="I279" i="1"/>
  <c r="J279" i="1" s="1"/>
  <c r="I278" i="1"/>
  <c r="J278" i="1" s="1"/>
  <c r="I277" i="1"/>
  <c r="J277" i="1" s="1"/>
  <c r="I276" i="1"/>
  <c r="I275" i="1"/>
  <c r="I274" i="1"/>
  <c r="I273" i="1"/>
  <c r="J273" i="1" s="1"/>
  <c r="I272" i="1"/>
  <c r="I271" i="1"/>
  <c r="J271" i="1" s="1"/>
  <c r="I270" i="1"/>
  <c r="I269" i="1"/>
  <c r="I268" i="1"/>
  <c r="I267" i="1"/>
  <c r="I266" i="1"/>
  <c r="I265" i="1"/>
  <c r="J265" i="1" s="1"/>
  <c r="I264" i="1"/>
  <c r="I263" i="1"/>
  <c r="J263" i="1" s="1"/>
  <c r="I262" i="1"/>
  <c r="J262" i="1" s="1"/>
  <c r="I261" i="1"/>
  <c r="J261" i="1" s="1"/>
  <c r="I260" i="1"/>
  <c r="I259" i="1"/>
  <c r="I258" i="1"/>
  <c r="I257" i="1"/>
  <c r="J257" i="1" s="1"/>
  <c r="I256" i="1"/>
  <c r="I255" i="1"/>
  <c r="I254" i="1"/>
  <c r="I253" i="1"/>
  <c r="I252" i="1"/>
  <c r="I251" i="1"/>
  <c r="I250" i="1"/>
  <c r="I249" i="1"/>
  <c r="J249" i="1" s="1"/>
  <c r="I248" i="1"/>
  <c r="I247" i="1"/>
  <c r="J247" i="1" s="1"/>
  <c r="I246" i="1"/>
  <c r="J246" i="1" s="1"/>
  <c r="I245" i="1"/>
  <c r="J245" i="1" s="1"/>
  <c r="I244" i="1"/>
  <c r="I243" i="1"/>
  <c r="I242" i="1"/>
  <c r="I241" i="1"/>
  <c r="J241" i="1" s="1"/>
  <c r="I240" i="1"/>
  <c r="I239" i="1"/>
  <c r="I238" i="1"/>
  <c r="J238" i="1" s="1"/>
  <c r="I237" i="1"/>
  <c r="I236" i="1"/>
  <c r="I235" i="1"/>
  <c r="I234" i="1"/>
  <c r="I233" i="1"/>
  <c r="J233" i="1" s="1"/>
  <c r="I232" i="1"/>
  <c r="I231" i="1"/>
  <c r="J231" i="1" s="1"/>
  <c r="I230" i="1"/>
  <c r="J230" i="1" s="1"/>
  <c r="I229" i="1"/>
  <c r="J229" i="1" s="1"/>
  <c r="I228" i="1"/>
  <c r="I227" i="1"/>
  <c r="I226" i="1"/>
  <c r="I225" i="1"/>
  <c r="J225" i="1" s="1"/>
  <c r="I224" i="1"/>
  <c r="I223" i="1"/>
  <c r="J223" i="1" s="1"/>
  <c r="I222" i="1"/>
  <c r="J222" i="1" s="1"/>
  <c r="I221" i="1"/>
  <c r="I220" i="1"/>
  <c r="I219" i="1"/>
  <c r="I218" i="1"/>
  <c r="I217" i="1"/>
  <c r="J217" i="1" s="1"/>
  <c r="I216" i="1"/>
  <c r="I215" i="1"/>
  <c r="J215" i="1" s="1"/>
  <c r="I214" i="1"/>
  <c r="I213" i="1"/>
  <c r="J213" i="1" s="1"/>
  <c r="I212" i="1"/>
  <c r="I211" i="1"/>
  <c r="I210" i="1"/>
  <c r="I209" i="1"/>
  <c r="J209" i="1" s="1"/>
  <c r="I208" i="1"/>
  <c r="I207" i="1"/>
  <c r="J207" i="1" s="1"/>
  <c r="I206" i="1"/>
  <c r="J206" i="1" s="1"/>
  <c r="I205" i="1"/>
  <c r="J205" i="1" s="1"/>
  <c r="I204" i="1"/>
  <c r="I203" i="1"/>
  <c r="I202" i="1"/>
  <c r="I201" i="1"/>
  <c r="J201" i="1" s="1"/>
  <c r="I200" i="1"/>
  <c r="I199" i="1"/>
  <c r="I198" i="1"/>
  <c r="I197" i="1"/>
  <c r="J197" i="1" s="1"/>
  <c r="I196" i="1"/>
  <c r="I195" i="1"/>
  <c r="I194" i="1"/>
  <c r="I193" i="1"/>
  <c r="J193" i="1" s="1"/>
  <c r="I192" i="1"/>
  <c r="I191" i="1"/>
  <c r="J191" i="1" s="1"/>
  <c r="I190" i="1"/>
  <c r="J190" i="1" s="1"/>
  <c r="I189" i="1"/>
  <c r="J189" i="1" s="1"/>
  <c r="I188" i="1"/>
  <c r="I187" i="1"/>
  <c r="I186" i="1"/>
  <c r="I185" i="1"/>
  <c r="J185" i="1" s="1"/>
  <c r="I184" i="1"/>
  <c r="I183" i="1"/>
  <c r="I182" i="1"/>
  <c r="J182" i="1" s="1"/>
  <c r="I181" i="1"/>
  <c r="J181" i="1" s="1"/>
  <c r="I180" i="1"/>
  <c r="I179" i="1"/>
  <c r="I178" i="1"/>
  <c r="I177" i="1"/>
  <c r="J177" i="1" s="1"/>
  <c r="I176" i="1"/>
  <c r="I175" i="1"/>
  <c r="J175" i="1" s="1"/>
  <c r="I174" i="1"/>
  <c r="J174" i="1" s="1"/>
  <c r="I173" i="1"/>
  <c r="J173" i="1" s="1"/>
  <c r="I172" i="1"/>
  <c r="I171" i="1"/>
  <c r="I170" i="1"/>
  <c r="I169" i="1"/>
  <c r="J169" i="1" s="1"/>
  <c r="I168" i="1"/>
  <c r="I167" i="1"/>
  <c r="J167" i="1" s="1"/>
  <c r="I166" i="1"/>
  <c r="J166" i="1" s="1"/>
  <c r="I165" i="1"/>
  <c r="J165" i="1" s="1"/>
  <c r="I164" i="1"/>
  <c r="I163" i="1"/>
  <c r="I162" i="1"/>
  <c r="I161" i="1"/>
  <c r="J161" i="1" s="1"/>
  <c r="I160" i="1"/>
  <c r="I159" i="1"/>
  <c r="J159" i="1" s="1"/>
  <c r="I158" i="1"/>
  <c r="J158" i="1" s="1"/>
  <c r="I157" i="1"/>
  <c r="I156" i="1"/>
  <c r="I155" i="1"/>
  <c r="I154" i="1"/>
  <c r="I153" i="1"/>
  <c r="J153" i="1" s="1"/>
  <c r="I152" i="1"/>
  <c r="I151" i="1"/>
  <c r="J151" i="1" s="1"/>
  <c r="I150" i="1"/>
  <c r="J150" i="1" s="1"/>
  <c r="I149" i="1"/>
  <c r="J149" i="1" s="1"/>
  <c r="I148" i="1"/>
  <c r="I147" i="1"/>
  <c r="I146" i="1"/>
  <c r="I145" i="1"/>
  <c r="J145" i="1" s="1"/>
  <c r="I144" i="1"/>
  <c r="I143" i="1"/>
  <c r="J143" i="1" s="1"/>
  <c r="I142" i="1"/>
  <c r="I141" i="1"/>
  <c r="I140" i="1"/>
  <c r="I139" i="1"/>
  <c r="I138" i="1"/>
  <c r="I137" i="1"/>
  <c r="J137" i="1" s="1"/>
  <c r="I136" i="1"/>
  <c r="I135" i="1"/>
  <c r="J135" i="1" s="1"/>
  <c r="I134" i="1"/>
  <c r="J134" i="1" s="1"/>
  <c r="I133" i="1"/>
  <c r="J133" i="1" s="1"/>
  <c r="I132" i="1"/>
  <c r="I131" i="1"/>
  <c r="I130" i="1"/>
  <c r="I129" i="1"/>
  <c r="J129" i="1" s="1"/>
  <c r="I128" i="1"/>
  <c r="I127" i="1"/>
  <c r="I126" i="1"/>
  <c r="I125" i="1"/>
  <c r="I124" i="1"/>
  <c r="I123" i="1"/>
  <c r="I122" i="1"/>
  <c r="I121" i="1"/>
  <c r="J121" i="1" s="1"/>
  <c r="I120" i="1"/>
  <c r="I119" i="1"/>
  <c r="J119" i="1" s="1"/>
  <c r="I118" i="1"/>
  <c r="J118" i="1" s="1"/>
  <c r="I117" i="1"/>
  <c r="J117" i="1" s="1"/>
  <c r="I116" i="1"/>
  <c r="I115" i="1"/>
  <c r="I114" i="1"/>
  <c r="I113" i="1"/>
  <c r="J113" i="1" s="1"/>
  <c r="I112" i="1"/>
  <c r="I111" i="1"/>
  <c r="I110" i="1"/>
  <c r="J110" i="1" s="1"/>
  <c r="I109" i="1"/>
  <c r="I108" i="1"/>
  <c r="I107" i="1"/>
  <c r="I106" i="1"/>
  <c r="I105" i="1"/>
  <c r="J105" i="1" s="1"/>
  <c r="I104" i="1"/>
  <c r="I103" i="1"/>
  <c r="J103" i="1" s="1"/>
  <c r="I102" i="1"/>
  <c r="J102" i="1" s="1"/>
  <c r="I101" i="1"/>
  <c r="J101" i="1" s="1"/>
  <c r="I100" i="1"/>
  <c r="I99" i="1"/>
  <c r="I98" i="1"/>
  <c r="I97" i="1"/>
  <c r="J97" i="1" s="1"/>
  <c r="I96" i="1"/>
  <c r="I95" i="1"/>
  <c r="J95" i="1" s="1"/>
  <c r="I94" i="1"/>
  <c r="J94" i="1" s="1"/>
  <c r="I93" i="1"/>
  <c r="J93" i="1" s="1"/>
  <c r="I92" i="1"/>
  <c r="I91" i="1"/>
  <c r="I90" i="1"/>
  <c r="I89" i="1"/>
  <c r="J89" i="1" s="1"/>
  <c r="I88" i="1"/>
  <c r="I87" i="1"/>
  <c r="J87" i="1" s="1"/>
  <c r="I86" i="1"/>
  <c r="I85" i="1"/>
  <c r="J85" i="1" s="1"/>
  <c r="I84" i="1"/>
  <c r="I83" i="1"/>
  <c r="I82" i="1"/>
  <c r="I81" i="1"/>
  <c r="J81" i="1" s="1"/>
  <c r="I80" i="1"/>
  <c r="I79" i="1"/>
  <c r="J79" i="1" s="1"/>
  <c r="I78" i="1"/>
  <c r="J78" i="1" s="1"/>
  <c r="I77" i="1"/>
  <c r="J77" i="1" s="1"/>
  <c r="I76" i="1"/>
  <c r="I75" i="1"/>
  <c r="I74" i="1"/>
  <c r="I73" i="1"/>
  <c r="J73" i="1" s="1"/>
  <c r="I72" i="1"/>
  <c r="I71" i="1"/>
  <c r="I70" i="1"/>
  <c r="I69" i="1"/>
  <c r="J69" i="1" s="1"/>
  <c r="I68" i="1"/>
  <c r="I67" i="1"/>
  <c r="I66" i="1"/>
  <c r="I65" i="1"/>
  <c r="J65" i="1" s="1"/>
  <c r="I64" i="1"/>
  <c r="I63" i="1"/>
  <c r="J63" i="1" s="1"/>
  <c r="I62" i="1"/>
  <c r="J62" i="1" s="1"/>
  <c r="I61" i="1"/>
  <c r="J61" i="1" s="1"/>
  <c r="I60" i="1"/>
  <c r="I59" i="1"/>
  <c r="I58" i="1"/>
  <c r="I57" i="1"/>
  <c r="J57" i="1" s="1"/>
  <c r="I56" i="1"/>
  <c r="I55" i="1"/>
  <c r="I54" i="1"/>
  <c r="J54" i="1" s="1"/>
  <c r="I53" i="1"/>
  <c r="J53" i="1" s="1"/>
  <c r="I52" i="1"/>
  <c r="I51" i="1"/>
  <c r="I50" i="1"/>
  <c r="I49" i="1"/>
  <c r="J49" i="1" s="1"/>
  <c r="I48" i="1"/>
  <c r="I47" i="1"/>
  <c r="J47" i="1" s="1"/>
  <c r="I46" i="1"/>
  <c r="J46" i="1" s="1"/>
  <c r="I45" i="1"/>
  <c r="J45" i="1" s="1"/>
  <c r="I44" i="1"/>
  <c r="I43" i="1"/>
  <c r="I42" i="1"/>
  <c r="I41" i="1"/>
  <c r="J41" i="1" s="1"/>
  <c r="I40" i="1"/>
  <c r="I39" i="1"/>
  <c r="J39" i="1" s="1"/>
  <c r="I38" i="1"/>
  <c r="J38" i="1" s="1"/>
  <c r="I37" i="1"/>
  <c r="J37" i="1" s="1"/>
  <c r="I36" i="1"/>
  <c r="I35" i="1"/>
  <c r="I34" i="1"/>
  <c r="I33" i="1"/>
  <c r="J33" i="1" s="1"/>
  <c r="I32" i="1"/>
  <c r="I31" i="1"/>
  <c r="J31" i="1" s="1"/>
  <c r="I30" i="1"/>
  <c r="J30" i="1" s="1"/>
  <c r="I29" i="1"/>
  <c r="I28" i="1"/>
  <c r="I27" i="1"/>
  <c r="I26" i="1"/>
  <c r="I25" i="1"/>
  <c r="J25" i="1" s="1"/>
  <c r="I24" i="1"/>
  <c r="I23" i="1"/>
  <c r="J23" i="1" s="1"/>
  <c r="I22" i="1"/>
  <c r="J22" i="1" s="1"/>
  <c r="I21" i="1"/>
  <c r="J1019" i="1"/>
  <c r="J1018" i="1"/>
  <c r="J1011" i="1"/>
  <c r="J1010" i="1"/>
  <c r="J1007" i="1"/>
  <c r="J1006" i="1"/>
  <c r="J1005" i="1"/>
  <c r="J1003" i="1"/>
  <c r="J1002" i="1"/>
  <c r="J995" i="1"/>
  <c r="J994" i="1"/>
  <c r="J990" i="1"/>
  <c r="J989" i="1"/>
  <c r="J987" i="1"/>
  <c r="J986" i="1"/>
  <c r="J982" i="1"/>
  <c r="J979" i="1"/>
  <c r="J978" i="1"/>
  <c r="J973" i="1"/>
  <c r="J971" i="1"/>
  <c r="J970" i="1"/>
  <c r="J967" i="1"/>
  <c r="J966" i="1"/>
  <c r="J963" i="1"/>
  <c r="J962" i="1"/>
  <c r="J957" i="1"/>
  <c r="J955" i="1"/>
  <c r="J954" i="1"/>
  <c r="J951" i="1"/>
  <c r="J950" i="1"/>
  <c r="J947" i="1"/>
  <c r="J946" i="1"/>
  <c r="J941" i="1"/>
  <c r="J939" i="1"/>
  <c r="J938" i="1"/>
  <c r="J934" i="1"/>
  <c r="J931" i="1"/>
  <c r="J930" i="1"/>
  <c r="J925" i="1"/>
  <c r="J923" i="1"/>
  <c r="J922" i="1"/>
  <c r="J915" i="1"/>
  <c r="J914" i="1"/>
  <c r="J910" i="1"/>
  <c r="J909" i="1"/>
  <c r="J907" i="1"/>
  <c r="J906" i="1"/>
  <c r="J899" i="1"/>
  <c r="J898" i="1"/>
  <c r="J895" i="1"/>
  <c r="J894" i="1"/>
  <c r="J893" i="1"/>
  <c r="J891" i="1"/>
  <c r="J890" i="1"/>
  <c r="J883" i="1"/>
  <c r="J882" i="1"/>
  <c r="J879" i="1"/>
  <c r="J878" i="1"/>
  <c r="J877" i="1"/>
  <c r="J875" i="1"/>
  <c r="J874" i="1"/>
  <c r="J867" i="1"/>
  <c r="J866" i="1"/>
  <c r="J862" i="1"/>
  <c r="J861" i="1"/>
  <c r="J859" i="1"/>
  <c r="J858" i="1"/>
  <c r="J854" i="1"/>
  <c r="J851" i="1"/>
  <c r="J850" i="1"/>
  <c r="J845" i="1"/>
  <c r="J843" i="1"/>
  <c r="J842" i="1"/>
  <c r="J839" i="1"/>
  <c r="J838" i="1"/>
  <c r="J835" i="1"/>
  <c r="J834" i="1"/>
  <c r="J829" i="1"/>
  <c r="J827" i="1"/>
  <c r="J826" i="1"/>
  <c r="J823" i="1"/>
  <c r="J822" i="1"/>
  <c r="J819" i="1"/>
  <c r="J818" i="1"/>
  <c r="J813" i="1"/>
  <c r="J811" i="1"/>
  <c r="J810" i="1"/>
  <c r="J806" i="1"/>
  <c r="J803" i="1"/>
  <c r="J802" i="1"/>
  <c r="J797" i="1"/>
  <c r="J795" i="1"/>
  <c r="J794" i="1"/>
  <c r="J787" i="1"/>
  <c r="J786" i="1"/>
  <c r="J782" i="1"/>
  <c r="J781" i="1"/>
  <c r="J779" i="1"/>
  <c r="J778" i="1"/>
  <c r="J771" i="1"/>
  <c r="J770" i="1"/>
  <c r="J767" i="1"/>
  <c r="J766" i="1"/>
  <c r="J765" i="1"/>
  <c r="J763" i="1"/>
  <c r="J762" i="1"/>
  <c r="J755" i="1"/>
  <c r="J754" i="1"/>
  <c r="J751" i="1"/>
  <c r="J750" i="1"/>
  <c r="J749" i="1"/>
  <c r="J747" i="1"/>
  <c r="J746" i="1"/>
  <c r="J739" i="1"/>
  <c r="J738" i="1"/>
  <c r="J734" i="1"/>
  <c r="J733" i="1"/>
  <c r="J731" i="1"/>
  <c r="J730" i="1"/>
  <c r="J726" i="1"/>
  <c r="J723" i="1"/>
  <c r="J722" i="1"/>
  <c r="J717" i="1"/>
  <c r="J715" i="1"/>
  <c r="J714" i="1"/>
  <c r="J711" i="1"/>
  <c r="J710" i="1"/>
  <c r="J707" i="1"/>
  <c r="J706" i="1"/>
  <c r="J701" i="1"/>
  <c r="J699" i="1"/>
  <c r="J698" i="1"/>
  <c r="J695" i="1"/>
  <c r="J694" i="1"/>
  <c r="J691" i="1"/>
  <c r="J690" i="1"/>
  <c r="J685" i="1"/>
  <c r="J683" i="1"/>
  <c r="J682" i="1"/>
  <c r="J675" i="1"/>
  <c r="J674" i="1"/>
  <c r="J669" i="1"/>
  <c r="J667" i="1"/>
  <c r="J666" i="1"/>
  <c r="J659" i="1"/>
  <c r="J658" i="1"/>
  <c r="J654" i="1"/>
  <c r="J653" i="1"/>
  <c r="J651" i="1"/>
  <c r="J650" i="1"/>
  <c r="J643" i="1"/>
  <c r="J642" i="1"/>
  <c r="J639" i="1"/>
  <c r="J638" i="1"/>
  <c r="J637" i="1"/>
  <c r="J635" i="1"/>
  <c r="J634" i="1"/>
  <c r="J627" i="1"/>
  <c r="J626" i="1"/>
  <c r="J623" i="1"/>
  <c r="J621" i="1"/>
  <c r="J619" i="1"/>
  <c r="J618" i="1"/>
  <c r="J611" i="1"/>
  <c r="J610" i="1"/>
  <c r="J605" i="1"/>
  <c r="J603" i="1"/>
  <c r="J602" i="1"/>
  <c r="J598" i="1"/>
  <c r="J595" i="1"/>
  <c r="J594" i="1"/>
  <c r="J589" i="1"/>
  <c r="J587" i="1"/>
  <c r="J586" i="1"/>
  <c r="J583" i="1"/>
  <c r="J582" i="1"/>
  <c r="J579" i="1"/>
  <c r="J578" i="1"/>
  <c r="J573" i="1"/>
  <c r="J571" i="1"/>
  <c r="J570" i="1"/>
  <c r="J567" i="1"/>
  <c r="J563" i="1"/>
  <c r="J562" i="1"/>
  <c r="J557" i="1"/>
  <c r="J555" i="1"/>
  <c r="J554" i="1"/>
  <c r="J547" i="1"/>
  <c r="J546" i="1"/>
  <c r="J541" i="1"/>
  <c r="J539" i="1"/>
  <c r="J538" i="1"/>
  <c r="J531" i="1"/>
  <c r="J530" i="1"/>
  <c r="J526" i="1"/>
  <c r="J525" i="1"/>
  <c r="J523" i="1"/>
  <c r="J522" i="1"/>
  <c r="J515" i="1"/>
  <c r="J514" i="1"/>
  <c r="J511" i="1"/>
  <c r="J510" i="1"/>
  <c r="J509" i="1"/>
  <c r="J507" i="1"/>
  <c r="J506" i="1"/>
  <c r="J499" i="1"/>
  <c r="J498" i="1"/>
  <c r="J495" i="1"/>
  <c r="J493" i="1"/>
  <c r="J491" i="1"/>
  <c r="J490" i="1"/>
  <c r="J483" i="1"/>
  <c r="J482" i="1"/>
  <c r="J477" i="1"/>
  <c r="J475" i="1"/>
  <c r="J474" i="1"/>
  <c r="J470" i="1"/>
  <c r="J467" i="1"/>
  <c r="J466" i="1"/>
  <c r="J461" i="1"/>
  <c r="J459" i="1"/>
  <c r="J458" i="1"/>
  <c r="J455" i="1"/>
  <c r="J454" i="1"/>
  <c r="J451" i="1"/>
  <c r="J450" i="1"/>
  <c r="J445" i="1"/>
  <c r="J443" i="1"/>
  <c r="J442" i="1"/>
  <c r="J439" i="1"/>
  <c r="J435" i="1"/>
  <c r="J434" i="1"/>
  <c r="J429" i="1"/>
  <c r="J427" i="1"/>
  <c r="J426" i="1"/>
  <c r="J419" i="1"/>
  <c r="J418" i="1"/>
  <c r="J413" i="1"/>
  <c r="J411" i="1"/>
  <c r="J410" i="1"/>
  <c r="J403" i="1"/>
  <c r="J402" i="1"/>
  <c r="J398" i="1"/>
  <c r="J397" i="1"/>
  <c r="J395" i="1"/>
  <c r="J394" i="1"/>
  <c r="J387" i="1"/>
  <c r="J386" i="1"/>
  <c r="J383" i="1"/>
  <c r="J382" i="1"/>
  <c r="J381" i="1"/>
  <c r="J379" i="1"/>
  <c r="J378" i="1"/>
  <c r="J371" i="1"/>
  <c r="J370" i="1"/>
  <c r="J367" i="1"/>
  <c r="J365" i="1"/>
  <c r="J363" i="1"/>
  <c r="J362" i="1"/>
  <c r="J355" i="1"/>
  <c r="J354" i="1"/>
  <c r="J349" i="1"/>
  <c r="J347" i="1"/>
  <c r="J346" i="1"/>
  <c r="J342" i="1"/>
  <c r="J339" i="1"/>
  <c r="J338" i="1"/>
  <c r="J333" i="1"/>
  <c r="J331" i="1"/>
  <c r="J330" i="1"/>
  <c r="J327" i="1"/>
  <c r="J326" i="1"/>
  <c r="J323" i="1"/>
  <c r="J322" i="1"/>
  <c r="J317" i="1"/>
  <c r="J315" i="1"/>
  <c r="J314" i="1"/>
  <c r="J311" i="1"/>
  <c r="J307" i="1"/>
  <c r="J306" i="1"/>
  <c r="J301" i="1"/>
  <c r="J299" i="1"/>
  <c r="J298" i="1"/>
  <c r="J291" i="1"/>
  <c r="J290" i="1"/>
  <c r="J285" i="1"/>
  <c r="J283" i="1"/>
  <c r="J282" i="1"/>
  <c r="J275" i="1"/>
  <c r="J274" i="1"/>
  <c r="J270" i="1"/>
  <c r="J269" i="1"/>
  <c r="J267" i="1"/>
  <c r="J266" i="1"/>
  <c r="J259" i="1"/>
  <c r="J258" i="1"/>
  <c r="J255" i="1"/>
  <c r="J254" i="1"/>
  <c r="J253" i="1"/>
  <c r="J251" i="1"/>
  <c r="J250" i="1"/>
  <c r="J243" i="1"/>
  <c r="J242" i="1"/>
  <c r="J239" i="1"/>
  <c r="J237" i="1"/>
  <c r="J235" i="1"/>
  <c r="J234" i="1"/>
  <c r="J227" i="1"/>
  <c r="J226" i="1"/>
  <c r="J221" i="1"/>
  <c r="J219" i="1"/>
  <c r="J218" i="1"/>
  <c r="J214" i="1"/>
  <c r="J211" i="1"/>
  <c r="J210" i="1"/>
  <c r="J203" i="1"/>
  <c r="J202" i="1"/>
  <c r="J199" i="1"/>
  <c r="J198" i="1"/>
  <c r="J195" i="1"/>
  <c r="J194" i="1"/>
  <c r="J187" i="1"/>
  <c r="J186" i="1"/>
  <c r="J183" i="1"/>
  <c r="J179" i="1"/>
  <c r="J178" i="1"/>
  <c r="J171" i="1"/>
  <c r="J170" i="1"/>
  <c r="J163" i="1"/>
  <c r="J162" i="1"/>
  <c r="J157" i="1"/>
  <c r="J155" i="1"/>
  <c r="J154" i="1"/>
  <c r="J147" i="1"/>
  <c r="J146" i="1"/>
  <c r="J142" i="1"/>
  <c r="J141" i="1"/>
  <c r="J139" i="1"/>
  <c r="J138" i="1"/>
  <c r="J131" i="1"/>
  <c r="J130" i="1"/>
  <c r="J127" i="1"/>
  <c r="J126" i="1"/>
  <c r="J125" i="1"/>
  <c r="J123" i="1"/>
  <c r="J122" i="1"/>
  <c r="J115" i="1"/>
  <c r="J114" i="1"/>
  <c r="J111" i="1"/>
  <c r="J109" i="1"/>
  <c r="J107" i="1"/>
  <c r="J106" i="1"/>
  <c r="J99" i="1"/>
  <c r="J98" i="1"/>
  <c r="J91" i="1"/>
  <c r="J90" i="1"/>
  <c r="J86" i="1"/>
  <c r="J83" i="1"/>
  <c r="J82" i="1"/>
  <c r="J75" i="1"/>
  <c r="J74" i="1"/>
  <c r="J71" i="1"/>
  <c r="J70" i="1"/>
  <c r="J67" i="1"/>
  <c r="J66" i="1"/>
  <c r="J59" i="1"/>
  <c r="J58" i="1"/>
  <c r="J55" i="1"/>
  <c r="J51" i="1"/>
  <c r="J50" i="1"/>
  <c r="J43" i="1"/>
  <c r="J42" i="1"/>
  <c r="J35" i="1"/>
  <c r="J34" i="1"/>
  <c r="J29" i="1"/>
  <c r="J27" i="1"/>
  <c r="J26" i="1"/>
  <c r="K1019" i="1"/>
  <c r="K1018" i="1"/>
  <c r="K1014" i="1"/>
  <c r="K1013" i="1"/>
  <c r="K1011" i="1"/>
  <c r="K1010" i="1"/>
  <c r="K1006" i="1"/>
  <c r="K1003" i="1"/>
  <c r="K1002" i="1"/>
  <c r="K999" i="1"/>
  <c r="K998" i="1"/>
  <c r="K997" i="1"/>
  <c r="K995" i="1"/>
  <c r="K994" i="1"/>
  <c r="K990" i="1"/>
  <c r="K987" i="1"/>
  <c r="K986" i="1"/>
  <c r="K983" i="1"/>
  <c r="K982" i="1"/>
  <c r="K981" i="1"/>
  <c r="K979" i="1"/>
  <c r="K978" i="1"/>
  <c r="K974" i="1"/>
  <c r="K971" i="1"/>
  <c r="K970" i="1"/>
  <c r="K966" i="1"/>
  <c r="K965" i="1"/>
  <c r="K963" i="1"/>
  <c r="K962" i="1"/>
  <c r="K958" i="1"/>
  <c r="K955" i="1"/>
  <c r="K954" i="1"/>
  <c r="K950" i="1"/>
  <c r="K949" i="1"/>
  <c r="K947" i="1"/>
  <c r="K946" i="1"/>
  <c r="K943" i="1"/>
  <c r="K942" i="1"/>
  <c r="K939" i="1"/>
  <c r="K938" i="1"/>
  <c r="K934" i="1"/>
  <c r="K933" i="1"/>
  <c r="K931" i="1"/>
  <c r="K930" i="1"/>
  <c r="K927" i="1"/>
  <c r="K926" i="1"/>
  <c r="K923" i="1"/>
  <c r="K922" i="1"/>
  <c r="K918" i="1"/>
  <c r="K917" i="1"/>
  <c r="K915" i="1"/>
  <c r="K914" i="1"/>
  <c r="K910" i="1"/>
  <c r="K907" i="1"/>
  <c r="K906" i="1"/>
  <c r="K902" i="1"/>
  <c r="K901" i="1"/>
  <c r="K899" i="1"/>
  <c r="K898" i="1"/>
  <c r="K894" i="1"/>
  <c r="K891" i="1"/>
  <c r="K890" i="1"/>
  <c r="K886" i="1"/>
  <c r="K885" i="1"/>
  <c r="K883" i="1"/>
  <c r="K882" i="1"/>
  <c r="K878" i="1"/>
  <c r="K875" i="1"/>
  <c r="K874" i="1"/>
  <c r="K871" i="1"/>
  <c r="K870" i="1"/>
  <c r="K869" i="1"/>
  <c r="K867" i="1"/>
  <c r="K866" i="1"/>
  <c r="K862" i="1"/>
  <c r="K859" i="1"/>
  <c r="K858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K887" i="1" l="1"/>
  <c r="K959" i="1"/>
  <c r="K1015" i="1"/>
  <c r="J911" i="1"/>
  <c r="K903" i="1"/>
  <c r="K975" i="1"/>
  <c r="K863" i="1"/>
  <c r="K919" i="1"/>
  <c r="K991" i="1"/>
  <c r="K935" i="1"/>
  <c r="I13" i="1"/>
  <c r="I15" i="1"/>
  <c r="K865" i="1"/>
  <c r="K881" i="1"/>
  <c r="K897" i="1"/>
  <c r="K913" i="1"/>
  <c r="K929" i="1"/>
  <c r="K945" i="1"/>
  <c r="K961" i="1"/>
  <c r="K977" i="1"/>
  <c r="K993" i="1"/>
  <c r="K1009" i="1"/>
  <c r="J857" i="1"/>
  <c r="J873" i="1"/>
  <c r="J889" i="1"/>
  <c r="J905" i="1"/>
  <c r="J921" i="1"/>
  <c r="J937" i="1"/>
  <c r="J953" i="1"/>
  <c r="J969" i="1"/>
  <c r="J985" i="1"/>
  <c r="J1001" i="1"/>
  <c r="J1017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128" i="1"/>
  <c r="J132" i="1"/>
  <c r="J136" i="1"/>
  <c r="J140" i="1"/>
  <c r="J144" i="1"/>
  <c r="J148" i="1"/>
  <c r="J152" i="1"/>
  <c r="J156" i="1"/>
  <c r="J160" i="1"/>
  <c r="J164" i="1"/>
  <c r="J168" i="1"/>
  <c r="J172" i="1"/>
  <c r="J176" i="1"/>
  <c r="J180" i="1"/>
  <c r="J184" i="1"/>
  <c r="J188" i="1"/>
  <c r="J192" i="1"/>
  <c r="J196" i="1"/>
  <c r="J200" i="1"/>
  <c r="J204" i="1"/>
  <c r="J208" i="1"/>
  <c r="J212" i="1"/>
  <c r="J216" i="1"/>
  <c r="J220" i="1"/>
  <c r="J224" i="1"/>
  <c r="J228" i="1"/>
  <c r="J232" i="1"/>
  <c r="J236" i="1"/>
  <c r="J240" i="1"/>
  <c r="J244" i="1"/>
  <c r="J248" i="1"/>
  <c r="J252" i="1"/>
  <c r="J256" i="1"/>
  <c r="J260" i="1"/>
  <c r="J264" i="1"/>
  <c r="J268" i="1"/>
  <c r="J272" i="1"/>
  <c r="J276" i="1"/>
  <c r="J280" i="1"/>
  <c r="J288" i="1"/>
  <c r="J292" i="1"/>
  <c r="J296" i="1"/>
  <c r="J300" i="1"/>
  <c r="J304" i="1"/>
  <c r="J308" i="1"/>
  <c r="J312" i="1"/>
  <c r="J336" i="1"/>
  <c r="J340" i="1"/>
  <c r="J344" i="1"/>
  <c r="J348" i="1"/>
  <c r="J856" i="1"/>
  <c r="K856" i="1"/>
  <c r="J860" i="1"/>
  <c r="K860" i="1"/>
  <c r="J864" i="1"/>
  <c r="K864" i="1"/>
  <c r="J868" i="1"/>
  <c r="K868" i="1"/>
  <c r="J872" i="1"/>
  <c r="K872" i="1"/>
  <c r="J876" i="1"/>
  <c r="K876" i="1"/>
  <c r="J880" i="1"/>
  <c r="K880" i="1"/>
  <c r="J884" i="1"/>
  <c r="K884" i="1"/>
  <c r="J888" i="1"/>
  <c r="K888" i="1"/>
  <c r="J892" i="1"/>
  <c r="K892" i="1"/>
  <c r="J896" i="1"/>
  <c r="K896" i="1"/>
  <c r="J900" i="1"/>
  <c r="K900" i="1"/>
  <c r="J904" i="1"/>
  <c r="K904" i="1"/>
  <c r="J908" i="1"/>
  <c r="K908" i="1"/>
  <c r="J912" i="1"/>
  <c r="K912" i="1"/>
  <c r="J916" i="1"/>
  <c r="K916" i="1"/>
  <c r="J920" i="1"/>
  <c r="K920" i="1"/>
  <c r="J924" i="1"/>
  <c r="K924" i="1"/>
  <c r="J928" i="1"/>
  <c r="K928" i="1"/>
  <c r="J932" i="1"/>
  <c r="K932" i="1"/>
  <c r="J936" i="1"/>
  <c r="K936" i="1"/>
  <c r="J940" i="1"/>
  <c r="K940" i="1"/>
  <c r="J944" i="1"/>
  <c r="K944" i="1"/>
  <c r="J948" i="1"/>
  <c r="K948" i="1"/>
  <c r="J952" i="1"/>
  <c r="K952" i="1"/>
  <c r="J956" i="1"/>
  <c r="K956" i="1"/>
  <c r="J960" i="1"/>
  <c r="K960" i="1"/>
  <c r="J964" i="1"/>
  <c r="K964" i="1"/>
  <c r="J968" i="1"/>
  <c r="K968" i="1"/>
  <c r="J972" i="1"/>
  <c r="K972" i="1"/>
  <c r="J976" i="1"/>
  <c r="K976" i="1"/>
  <c r="J980" i="1"/>
  <c r="K980" i="1"/>
  <c r="J984" i="1"/>
  <c r="K984" i="1"/>
  <c r="J988" i="1"/>
  <c r="K988" i="1"/>
  <c r="J992" i="1"/>
  <c r="K992" i="1"/>
  <c r="J996" i="1"/>
  <c r="K996" i="1"/>
  <c r="J1000" i="1"/>
  <c r="K1000" i="1"/>
  <c r="J1004" i="1"/>
  <c r="K1004" i="1"/>
  <c r="J1008" i="1"/>
  <c r="K1008" i="1"/>
  <c r="J1012" i="1"/>
  <c r="K1012" i="1"/>
  <c r="J1016" i="1"/>
  <c r="K1016" i="1"/>
  <c r="H15" i="1"/>
  <c r="F2" i="2"/>
  <c r="F1" i="2"/>
  <c r="F7" i="1" l="1"/>
  <c r="I20" i="1"/>
  <c r="J21" i="1" s="1"/>
  <c r="K767" i="1" l="1"/>
  <c r="K763" i="1"/>
  <c r="K759" i="1"/>
  <c r="K755" i="1"/>
  <c r="K751" i="1"/>
  <c r="K747" i="1"/>
  <c r="K743" i="1"/>
  <c r="K739" i="1"/>
  <c r="K735" i="1"/>
  <c r="K731" i="1"/>
  <c r="K727" i="1"/>
  <c r="K723" i="1"/>
  <c r="K719" i="1"/>
  <c r="K715" i="1"/>
  <c r="K711" i="1"/>
  <c r="K707" i="1"/>
  <c r="K703" i="1"/>
  <c r="K699" i="1"/>
  <c r="K695" i="1"/>
  <c r="K691" i="1"/>
  <c r="K687" i="1"/>
  <c r="K683" i="1"/>
  <c r="K679" i="1"/>
  <c r="K675" i="1"/>
  <c r="K671" i="1"/>
  <c r="K667" i="1"/>
  <c r="K663" i="1"/>
  <c r="K659" i="1"/>
  <c r="K655" i="1"/>
  <c r="K651" i="1"/>
  <c r="K647" i="1"/>
  <c r="K643" i="1"/>
  <c r="K639" i="1"/>
  <c r="K635" i="1"/>
  <c r="K631" i="1"/>
  <c r="K627" i="1"/>
  <c r="K623" i="1"/>
  <c r="K619" i="1"/>
  <c r="K615" i="1"/>
  <c r="K611" i="1"/>
  <c r="K607" i="1"/>
  <c r="K603" i="1"/>
  <c r="K599" i="1"/>
  <c r="K595" i="1"/>
  <c r="K591" i="1"/>
  <c r="K766" i="1"/>
  <c r="K762" i="1"/>
  <c r="K758" i="1"/>
  <c r="K754" i="1"/>
  <c r="K750" i="1"/>
  <c r="K746" i="1"/>
  <c r="K742" i="1"/>
  <c r="K738" i="1"/>
  <c r="K734" i="1"/>
  <c r="K730" i="1"/>
  <c r="K726" i="1"/>
  <c r="K722" i="1"/>
  <c r="K718" i="1"/>
  <c r="K714" i="1"/>
  <c r="K710" i="1"/>
  <c r="K706" i="1"/>
  <c r="K702" i="1"/>
  <c r="K698" i="1"/>
  <c r="K694" i="1"/>
  <c r="K690" i="1"/>
  <c r="K686" i="1"/>
  <c r="K682" i="1"/>
  <c r="K678" i="1"/>
  <c r="K674" i="1"/>
  <c r="K670" i="1"/>
  <c r="K666" i="1"/>
  <c r="K662" i="1"/>
  <c r="K658" i="1"/>
  <c r="K654" i="1"/>
  <c r="K650" i="1"/>
  <c r="K646" i="1"/>
  <c r="K642" i="1"/>
  <c r="K638" i="1"/>
  <c r="K634" i="1"/>
  <c r="K630" i="1"/>
  <c r="K626" i="1"/>
  <c r="K622" i="1"/>
  <c r="K618" i="1"/>
  <c r="K614" i="1"/>
  <c r="K610" i="1"/>
  <c r="K606" i="1"/>
  <c r="K602" i="1"/>
  <c r="K598" i="1"/>
  <c r="K594" i="1"/>
  <c r="K590" i="1"/>
  <c r="K586" i="1"/>
  <c r="K582" i="1"/>
  <c r="K578" i="1"/>
  <c r="K574" i="1"/>
  <c r="K570" i="1"/>
  <c r="K566" i="1"/>
  <c r="K562" i="1"/>
  <c r="K558" i="1"/>
  <c r="K554" i="1"/>
  <c r="K550" i="1"/>
  <c r="K546" i="1"/>
  <c r="K542" i="1"/>
  <c r="K538" i="1"/>
  <c r="K534" i="1"/>
  <c r="K530" i="1"/>
  <c r="K526" i="1"/>
  <c r="K522" i="1"/>
  <c r="K518" i="1"/>
  <c r="K514" i="1"/>
  <c r="K510" i="1"/>
  <c r="K506" i="1"/>
  <c r="K502" i="1"/>
  <c r="K498" i="1"/>
  <c r="K494" i="1"/>
  <c r="K490" i="1"/>
  <c r="K486" i="1"/>
  <c r="K482" i="1"/>
  <c r="K478" i="1"/>
  <c r="K474" i="1"/>
  <c r="K470" i="1"/>
  <c r="K466" i="1"/>
  <c r="K462" i="1"/>
  <c r="K458" i="1"/>
  <c r="K454" i="1"/>
  <c r="K450" i="1"/>
  <c r="K446" i="1"/>
  <c r="K442" i="1"/>
  <c r="K438" i="1"/>
  <c r="K434" i="1"/>
  <c r="K430" i="1"/>
  <c r="K765" i="1"/>
  <c r="K757" i="1"/>
  <c r="K749" i="1"/>
  <c r="K741" i="1"/>
  <c r="K733" i="1"/>
  <c r="K725" i="1"/>
  <c r="K717" i="1"/>
  <c r="K709" i="1"/>
  <c r="K701" i="1"/>
  <c r="K693" i="1"/>
  <c r="K685" i="1"/>
  <c r="K677" i="1"/>
  <c r="K669" i="1"/>
  <c r="K661" i="1"/>
  <c r="K653" i="1"/>
  <c r="K645" i="1"/>
  <c r="K637" i="1"/>
  <c r="K629" i="1"/>
  <c r="K621" i="1"/>
  <c r="K613" i="1"/>
  <c r="K605" i="1"/>
  <c r="K597" i="1"/>
  <c r="K589" i="1"/>
  <c r="K584" i="1"/>
  <c r="K579" i="1"/>
  <c r="K573" i="1"/>
  <c r="K568" i="1"/>
  <c r="K563" i="1"/>
  <c r="K557" i="1"/>
  <c r="K552" i="1"/>
  <c r="K547" i="1"/>
  <c r="K541" i="1"/>
  <c r="K536" i="1"/>
  <c r="K531" i="1"/>
  <c r="K525" i="1"/>
  <c r="K520" i="1"/>
  <c r="K515" i="1"/>
  <c r="K509" i="1"/>
  <c r="K504" i="1"/>
  <c r="K499" i="1"/>
  <c r="K493" i="1"/>
  <c r="K488" i="1"/>
  <c r="K483" i="1"/>
  <c r="K477" i="1"/>
  <c r="K472" i="1"/>
  <c r="K467" i="1"/>
  <c r="K461" i="1"/>
  <c r="K456" i="1"/>
  <c r="K451" i="1"/>
  <c r="K445" i="1"/>
  <c r="K440" i="1"/>
  <c r="K435" i="1"/>
  <c r="K429" i="1"/>
  <c r="K425" i="1"/>
  <c r="K421" i="1"/>
  <c r="K417" i="1"/>
  <c r="K413" i="1"/>
  <c r="K409" i="1"/>
  <c r="K405" i="1"/>
  <c r="K401" i="1"/>
  <c r="K397" i="1"/>
  <c r="K393" i="1"/>
  <c r="K389" i="1"/>
  <c r="K385" i="1"/>
  <c r="K381" i="1"/>
  <c r="K377" i="1"/>
  <c r="K373" i="1"/>
  <c r="K369" i="1"/>
  <c r="K365" i="1"/>
  <c r="K361" i="1"/>
  <c r="K357" i="1"/>
  <c r="K353" i="1"/>
  <c r="K349" i="1"/>
  <c r="K345" i="1"/>
  <c r="K341" i="1"/>
  <c r="K337" i="1"/>
  <c r="K333" i="1"/>
  <c r="K327" i="1"/>
  <c r="K323" i="1"/>
  <c r="K319" i="1"/>
  <c r="K315" i="1"/>
  <c r="K311" i="1"/>
  <c r="K307" i="1"/>
  <c r="K303" i="1"/>
  <c r="K299" i="1"/>
  <c r="K764" i="1"/>
  <c r="K756" i="1"/>
  <c r="K748" i="1"/>
  <c r="K740" i="1"/>
  <c r="K732" i="1"/>
  <c r="K724" i="1"/>
  <c r="K716" i="1"/>
  <c r="K708" i="1"/>
  <c r="K700" i="1"/>
  <c r="K692" i="1"/>
  <c r="K684" i="1"/>
  <c r="K676" i="1"/>
  <c r="K668" i="1"/>
  <c r="K660" i="1"/>
  <c r="K652" i="1"/>
  <c r="K644" i="1"/>
  <c r="K636" i="1"/>
  <c r="K628" i="1"/>
  <c r="K620" i="1"/>
  <c r="K612" i="1"/>
  <c r="K604" i="1"/>
  <c r="K596" i="1"/>
  <c r="K588" i="1"/>
  <c r="K583" i="1"/>
  <c r="K577" i="1"/>
  <c r="K572" i="1"/>
  <c r="K567" i="1"/>
  <c r="K561" i="1"/>
  <c r="K556" i="1"/>
  <c r="K551" i="1"/>
  <c r="K545" i="1"/>
  <c r="K540" i="1"/>
  <c r="K535" i="1"/>
  <c r="K529" i="1"/>
  <c r="K524" i="1"/>
  <c r="K519" i="1"/>
  <c r="K513" i="1"/>
  <c r="K508" i="1"/>
  <c r="K503" i="1"/>
  <c r="K497" i="1"/>
  <c r="K492" i="1"/>
  <c r="K487" i="1"/>
  <c r="K481" i="1"/>
  <c r="K476" i="1"/>
  <c r="K471" i="1"/>
  <c r="K465" i="1"/>
  <c r="K460" i="1"/>
  <c r="K455" i="1"/>
  <c r="K449" i="1"/>
  <c r="K444" i="1"/>
  <c r="K439" i="1"/>
  <c r="K433" i="1"/>
  <c r="K428" i="1"/>
  <c r="K424" i="1"/>
  <c r="K420" i="1"/>
  <c r="K416" i="1"/>
  <c r="K412" i="1"/>
  <c r="K408" i="1"/>
  <c r="K404" i="1"/>
  <c r="K400" i="1"/>
  <c r="K396" i="1"/>
  <c r="K392" i="1"/>
  <c r="K388" i="1"/>
  <c r="K384" i="1"/>
  <c r="K380" i="1"/>
  <c r="K376" i="1"/>
  <c r="K372" i="1"/>
  <c r="K368" i="1"/>
  <c r="K364" i="1"/>
  <c r="K360" i="1"/>
  <c r="K356" i="1"/>
  <c r="K352" i="1"/>
  <c r="K331" i="1"/>
  <c r="K326" i="1"/>
  <c r="K322" i="1"/>
  <c r="K318" i="1"/>
  <c r="K314" i="1"/>
  <c r="K310" i="1"/>
  <c r="K306" i="1"/>
  <c r="K302" i="1"/>
  <c r="K298" i="1"/>
  <c r="K294" i="1"/>
  <c r="K290" i="1"/>
  <c r="K286" i="1"/>
  <c r="K282" i="1"/>
  <c r="K278" i="1"/>
  <c r="K761" i="1"/>
  <c r="K753" i="1"/>
  <c r="K745" i="1"/>
  <c r="K737" i="1"/>
  <c r="K729" i="1"/>
  <c r="K721" i="1"/>
  <c r="K713" i="1"/>
  <c r="K705" i="1"/>
  <c r="K697" i="1"/>
  <c r="K689" i="1"/>
  <c r="K681" i="1"/>
  <c r="K673" i="1"/>
  <c r="K665" i="1"/>
  <c r="K657" i="1"/>
  <c r="K649" i="1"/>
  <c r="K641" i="1"/>
  <c r="K633" i="1"/>
  <c r="K625" i="1"/>
  <c r="K617" i="1"/>
  <c r="K609" i="1"/>
  <c r="K601" i="1"/>
  <c r="K593" i="1"/>
  <c r="K587" i="1"/>
  <c r="K581" i="1"/>
  <c r="K576" i="1"/>
  <c r="K571" i="1"/>
  <c r="K565" i="1"/>
  <c r="K760" i="1"/>
  <c r="K728" i="1"/>
  <c r="K696" i="1"/>
  <c r="K664" i="1"/>
  <c r="K632" i="1"/>
  <c r="K600" i="1"/>
  <c r="K575" i="1"/>
  <c r="K559" i="1"/>
  <c r="K548" i="1"/>
  <c r="K537" i="1"/>
  <c r="K527" i="1"/>
  <c r="K516" i="1"/>
  <c r="K505" i="1"/>
  <c r="K495" i="1"/>
  <c r="K484" i="1"/>
  <c r="K473" i="1"/>
  <c r="K463" i="1"/>
  <c r="K452" i="1"/>
  <c r="K441" i="1"/>
  <c r="K431" i="1"/>
  <c r="K422" i="1"/>
  <c r="K414" i="1"/>
  <c r="K406" i="1"/>
  <c r="K398" i="1"/>
  <c r="K390" i="1"/>
  <c r="K382" i="1"/>
  <c r="K374" i="1"/>
  <c r="K366" i="1"/>
  <c r="K358" i="1"/>
  <c r="K350" i="1"/>
  <c r="K342" i="1"/>
  <c r="K334" i="1"/>
  <c r="K324" i="1"/>
  <c r="K293" i="1"/>
  <c r="K283" i="1"/>
  <c r="K277" i="1"/>
  <c r="K273" i="1"/>
  <c r="K269" i="1"/>
  <c r="K265" i="1"/>
  <c r="K261" i="1"/>
  <c r="K257" i="1"/>
  <c r="K253" i="1"/>
  <c r="K249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73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5" i="1"/>
  <c r="K101" i="1"/>
  <c r="K97" i="1"/>
  <c r="K93" i="1"/>
  <c r="K752" i="1"/>
  <c r="K720" i="1"/>
  <c r="K688" i="1"/>
  <c r="K656" i="1"/>
  <c r="K624" i="1"/>
  <c r="K592" i="1"/>
  <c r="K569" i="1"/>
  <c r="K555" i="1"/>
  <c r="K544" i="1"/>
  <c r="K533" i="1"/>
  <c r="K523" i="1"/>
  <c r="K512" i="1"/>
  <c r="K501" i="1"/>
  <c r="K491" i="1"/>
  <c r="K480" i="1"/>
  <c r="K469" i="1"/>
  <c r="K459" i="1"/>
  <c r="K448" i="1"/>
  <c r="K437" i="1"/>
  <c r="K427" i="1"/>
  <c r="K419" i="1"/>
  <c r="K411" i="1"/>
  <c r="K403" i="1"/>
  <c r="K395" i="1"/>
  <c r="K387" i="1"/>
  <c r="K379" i="1"/>
  <c r="K371" i="1"/>
  <c r="K363" i="1"/>
  <c r="K355" i="1"/>
  <c r="K347" i="1"/>
  <c r="K339" i="1"/>
  <c r="K330" i="1"/>
  <c r="K321" i="1"/>
  <c r="K313" i="1"/>
  <c r="K305" i="1"/>
  <c r="K297" i="1"/>
  <c r="K287" i="1"/>
  <c r="K281" i="1"/>
  <c r="K744" i="1"/>
  <c r="K712" i="1"/>
  <c r="K680" i="1"/>
  <c r="K648" i="1"/>
  <c r="K616" i="1"/>
  <c r="K585" i="1"/>
  <c r="K564" i="1"/>
  <c r="K553" i="1"/>
  <c r="K543" i="1"/>
  <c r="K532" i="1"/>
  <c r="K521" i="1"/>
  <c r="K511" i="1"/>
  <c r="K500" i="1"/>
  <c r="K489" i="1"/>
  <c r="K479" i="1"/>
  <c r="K468" i="1"/>
  <c r="K457" i="1"/>
  <c r="K447" i="1"/>
  <c r="K436" i="1"/>
  <c r="K426" i="1"/>
  <c r="K418" i="1"/>
  <c r="K410" i="1"/>
  <c r="K402" i="1"/>
  <c r="K394" i="1"/>
  <c r="K386" i="1"/>
  <c r="K378" i="1"/>
  <c r="K370" i="1"/>
  <c r="K362" i="1"/>
  <c r="K354" i="1"/>
  <c r="K346" i="1"/>
  <c r="K338" i="1"/>
  <c r="K329" i="1"/>
  <c r="K291" i="1"/>
  <c r="K285" i="1"/>
  <c r="K275" i="1"/>
  <c r="K271" i="1"/>
  <c r="K267" i="1"/>
  <c r="K263" i="1"/>
  <c r="K259" i="1"/>
  <c r="K255" i="1"/>
  <c r="K251" i="1"/>
  <c r="K247" i="1"/>
  <c r="K243" i="1"/>
  <c r="K239" i="1"/>
  <c r="K235" i="1"/>
  <c r="K231" i="1"/>
  <c r="K227" i="1"/>
  <c r="K223" i="1"/>
  <c r="K219" i="1"/>
  <c r="K215" i="1"/>
  <c r="K211" i="1"/>
  <c r="K207" i="1"/>
  <c r="K203" i="1"/>
  <c r="K199" i="1"/>
  <c r="K195" i="1"/>
  <c r="K191" i="1"/>
  <c r="K187" i="1"/>
  <c r="K183" i="1"/>
  <c r="K179" i="1"/>
  <c r="K175" i="1"/>
  <c r="K171" i="1"/>
  <c r="K167" i="1"/>
  <c r="K163" i="1"/>
  <c r="K159" i="1"/>
  <c r="K155" i="1"/>
  <c r="K151" i="1"/>
  <c r="K147" i="1"/>
  <c r="K143" i="1"/>
  <c r="K139" i="1"/>
  <c r="K135" i="1"/>
  <c r="K131" i="1"/>
  <c r="K127" i="1"/>
  <c r="K123" i="1"/>
  <c r="K119" i="1"/>
  <c r="K115" i="1"/>
  <c r="K111" i="1"/>
  <c r="K107" i="1"/>
  <c r="K103" i="1"/>
  <c r="K99" i="1"/>
  <c r="K95" i="1"/>
  <c r="K736" i="1"/>
  <c r="K608" i="1"/>
  <c r="K539" i="1"/>
  <c r="K496" i="1"/>
  <c r="K453" i="1"/>
  <c r="K415" i="1"/>
  <c r="K383" i="1"/>
  <c r="K351" i="1"/>
  <c r="K317" i="1"/>
  <c r="K289" i="1"/>
  <c r="K270" i="1"/>
  <c r="K254" i="1"/>
  <c r="K238" i="1"/>
  <c r="K222" i="1"/>
  <c r="K206" i="1"/>
  <c r="K190" i="1"/>
  <c r="K174" i="1"/>
  <c r="K158" i="1"/>
  <c r="K142" i="1"/>
  <c r="K126" i="1"/>
  <c r="K110" i="1"/>
  <c r="K94" i="1"/>
  <c r="K87" i="1"/>
  <c r="K82" i="1"/>
  <c r="K77" i="1"/>
  <c r="K71" i="1"/>
  <c r="K66" i="1"/>
  <c r="K61" i="1"/>
  <c r="K55" i="1"/>
  <c r="K50" i="1"/>
  <c r="K45" i="1"/>
  <c r="K39" i="1"/>
  <c r="K34" i="1"/>
  <c r="K29" i="1"/>
  <c r="K23" i="1"/>
  <c r="K704" i="1"/>
  <c r="K580" i="1"/>
  <c r="K528" i="1"/>
  <c r="K485" i="1"/>
  <c r="K443" i="1"/>
  <c r="K407" i="1"/>
  <c r="K375" i="1"/>
  <c r="K343" i="1"/>
  <c r="K309" i="1"/>
  <c r="K284" i="1"/>
  <c r="K266" i="1"/>
  <c r="K250" i="1"/>
  <c r="K234" i="1"/>
  <c r="K218" i="1"/>
  <c r="K202" i="1"/>
  <c r="K186" i="1"/>
  <c r="K170" i="1"/>
  <c r="K154" i="1"/>
  <c r="K138" i="1"/>
  <c r="K122" i="1"/>
  <c r="K106" i="1"/>
  <c r="K91" i="1"/>
  <c r="K86" i="1"/>
  <c r="K81" i="1"/>
  <c r="K75" i="1"/>
  <c r="K70" i="1"/>
  <c r="K65" i="1"/>
  <c r="K59" i="1"/>
  <c r="K54" i="1"/>
  <c r="K49" i="1"/>
  <c r="K43" i="1"/>
  <c r="K38" i="1"/>
  <c r="K33" i="1"/>
  <c r="K27" i="1"/>
  <c r="K22" i="1"/>
  <c r="K672" i="1"/>
  <c r="K560" i="1"/>
  <c r="K517" i="1"/>
  <c r="K475" i="1"/>
  <c r="K432" i="1"/>
  <c r="K399" i="1"/>
  <c r="K367" i="1"/>
  <c r="K335" i="1"/>
  <c r="K301" i="1"/>
  <c r="K279" i="1"/>
  <c r="K262" i="1"/>
  <c r="K246" i="1"/>
  <c r="K230" i="1"/>
  <c r="K214" i="1"/>
  <c r="K198" i="1"/>
  <c r="K182" i="1"/>
  <c r="K166" i="1"/>
  <c r="K150" i="1"/>
  <c r="K134" i="1"/>
  <c r="K118" i="1"/>
  <c r="K102" i="1"/>
  <c r="K90" i="1"/>
  <c r="K85" i="1"/>
  <c r="K79" i="1"/>
  <c r="K74" i="1"/>
  <c r="K69" i="1"/>
  <c r="K63" i="1"/>
  <c r="K58" i="1"/>
  <c r="K53" i="1"/>
  <c r="K47" i="1"/>
  <c r="K42" i="1"/>
  <c r="K37" i="1"/>
  <c r="K31" i="1"/>
  <c r="K26" i="1"/>
  <c r="K21" i="1"/>
  <c r="K640" i="1"/>
  <c r="K423" i="1"/>
  <c r="K295" i="1"/>
  <c r="K226" i="1"/>
  <c r="K162" i="1"/>
  <c r="K98" i="1"/>
  <c r="K73" i="1"/>
  <c r="K51" i="1"/>
  <c r="K30" i="1"/>
  <c r="K464" i="1"/>
  <c r="K114" i="1"/>
  <c r="K549" i="1"/>
  <c r="K391" i="1"/>
  <c r="K274" i="1"/>
  <c r="K210" i="1"/>
  <c r="K146" i="1"/>
  <c r="K89" i="1"/>
  <c r="K67" i="1"/>
  <c r="K46" i="1"/>
  <c r="K25" i="1"/>
  <c r="K325" i="1"/>
  <c r="K78" i="1"/>
  <c r="K507" i="1"/>
  <c r="K359" i="1"/>
  <c r="K258" i="1"/>
  <c r="K194" i="1"/>
  <c r="K130" i="1"/>
  <c r="K83" i="1"/>
  <c r="K62" i="1"/>
  <c r="K41" i="1"/>
  <c r="K178" i="1"/>
  <c r="K57" i="1"/>
  <c r="K242" i="1"/>
  <c r="K35" i="1"/>
  <c r="K332" i="1"/>
  <c r="K24" i="1"/>
  <c r="K32" i="1"/>
  <c r="K40" i="1"/>
  <c r="K48" i="1"/>
  <c r="K56" i="1"/>
  <c r="K64" i="1"/>
  <c r="K72" i="1"/>
  <c r="K80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184" i="1"/>
  <c r="K192" i="1"/>
  <c r="K200" i="1"/>
  <c r="K208" i="1"/>
  <c r="K216" i="1"/>
  <c r="K224" i="1"/>
  <c r="K232" i="1"/>
  <c r="K240" i="1"/>
  <c r="K248" i="1"/>
  <c r="K256" i="1"/>
  <c r="K264" i="1"/>
  <c r="K272" i="1"/>
  <c r="K280" i="1"/>
  <c r="K292" i="1"/>
  <c r="K300" i="1"/>
  <c r="K308" i="1"/>
  <c r="K336" i="1"/>
  <c r="K344" i="1"/>
  <c r="K316" i="1"/>
  <c r="K28" i="1"/>
  <c r="K36" i="1"/>
  <c r="K44" i="1"/>
  <c r="K52" i="1"/>
  <c r="K60" i="1"/>
  <c r="K68" i="1"/>
  <c r="K76" i="1"/>
  <c r="K84" i="1"/>
  <c r="K92" i="1"/>
  <c r="K100" i="1"/>
  <c r="K108" i="1"/>
  <c r="K116" i="1"/>
  <c r="K124" i="1"/>
  <c r="K132" i="1"/>
  <c r="K140" i="1"/>
  <c r="K148" i="1"/>
  <c r="K156" i="1"/>
  <c r="K164" i="1"/>
  <c r="K172" i="1"/>
  <c r="K180" i="1"/>
  <c r="K188" i="1"/>
  <c r="K196" i="1"/>
  <c r="K204" i="1"/>
  <c r="K212" i="1"/>
  <c r="K220" i="1"/>
  <c r="K228" i="1"/>
  <c r="K236" i="1"/>
  <c r="K244" i="1"/>
  <c r="K252" i="1"/>
  <c r="K260" i="1"/>
  <c r="K268" i="1"/>
  <c r="K276" i="1"/>
  <c r="K288" i="1"/>
  <c r="K296" i="1"/>
  <c r="K304" i="1"/>
  <c r="K312" i="1"/>
  <c r="K340" i="1"/>
  <c r="K348" i="1"/>
  <c r="K328" i="1"/>
  <c r="K320" i="1"/>
  <c r="K20" i="1"/>
  <c r="H13" i="1"/>
  <c r="I17" i="1" l="1"/>
  <c r="L22" i="1"/>
  <c r="H17" i="1"/>
  <c r="L23" i="1" l="1"/>
  <c r="L24" i="1" l="1"/>
  <c r="L25" i="1" l="1"/>
  <c r="L26" i="1"/>
  <c r="L27" i="1" l="1"/>
  <c r="L29" i="1"/>
  <c r="L28" i="1"/>
  <c r="L30" i="1" l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L283" i="1" s="1"/>
  <c r="L284" i="1" s="1"/>
  <c r="L285" i="1" s="1"/>
  <c r="L286" i="1" s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L308" i="1" s="1"/>
  <c r="L309" i="1" s="1"/>
  <c r="L310" i="1" s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L333" i="1" s="1"/>
  <c r="L334" i="1" s="1"/>
  <c r="L335" i="1" s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L358" i="1" s="1"/>
  <c r="L359" i="1" s="1"/>
  <c r="L360" i="1" s="1"/>
  <c r="L361" i="1" s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L383" i="1" s="1"/>
  <c r="L384" i="1" s="1"/>
  <c r="L385" i="1" s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L408" i="1" s="1"/>
  <c r="L409" i="1" s="1"/>
  <c r="L410" i="1" s="1"/>
  <c r="L411" i="1" s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L433" i="1" s="1"/>
  <c r="L434" i="1" s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L446" i="1" s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L458" i="1" s="1"/>
  <c r="L459" i="1" s="1"/>
  <c r="L460" i="1" s="1"/>
  <c r="L461" i="1" s="1"/>
  <c r="L462" i="1" s="1"/>
  <c r="L463" i="1" s="1"/>
  <c r="L464" i="1" s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L483" i="1" s="1"/>
  <c r="L484" i="1" s="1"/>
  <c r="L485" i="1" s="1"/>
  <c r="L486" i="1" s="1"/>
  <c r="L487" i="1" s="1"/>
  <c r="L488" i="1" s="1"/>
  <c r="L489" i="1" s="1"/>
  <c r="L490" i="1" s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L508" i="1" s="1"/>
  <c r="L509" i="1" s="1"/>
  <c r="L510" i="1" s="1"/>
  <c r="L511" i="1" s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L533" i="1" s="1"/>
  <c r="L534" i="1" s="1"/>
  <c r="L535" i="1" s="1"/>
  <c r="L536" i="1" s="1"/>
  <c r="L537" i="1" s="1"/>
  <c r="L538" i="1" s="1"/>
  <c r="L539" i="1" s="1"/>
  <c r="L540" i="1" s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L558" i="1" s="1"/>
  <c r="L559" i="1" s="1"/>
  <c r="L560" i="1" s="1"/>
  <c r="L561" i="1" s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L583" i="1" s="1"/>
  <c r="L584" i="1" s="1"/>
  <c r="L585" i="1" s="1"/>
  <c r="L586" i="1" s="1"/>
  <c r="L587" i="1" s="1"/>
  <c r="L588" i="1" s="1"/>
  <c r="L589" i="1" s="1"/>
  <c r="L590" i="1" s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L608" i="1" s="1"/>
  <c r="L609" i="1" s="1"/>
  <c r="L610" i="1" s="1"/>
  <c r="L611" i="1" s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L633" i="1" s="1"/>
  <c r="L634" i="1" s="1"/>
  <c r="L635" i="1" s="1"/>
  <c r="L636" i="1" s="1"/>
  <c r="L637" i="1" s="1"/>
  <c r="L638" i="1" s="1"/>
  <c r="L639" i="1" s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L658" i="1" s="1"/>
  <c r="L659" i="1" s="1"/>
  <c r="L660" i="1" s="1"/>
  <c r="L661" i="1" s="1"/>
  <c r="L662" i="1" s="1"/>
  <c r="L663" i="1" s="1"/>
  <c r="L664" i="1" s="1"/>
  <c r="L665" i="1" s="1"/>
  <c r="L666" i="1" s="1"/>
  <c r="L667" i="1" s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L683" i="1" s="1"/>
  <c r="L684" i="1" s="1"/>
  <c r="L685" i="1" s="1"/>
  <c r="L686" i="1" s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L708" i="1" s="1"/>
  <c r="L709" i="1" s="1"/>
  <c r="L710" i="1" s="1"/>
  <c r="L711" i="1" s="1"/>
  <c r="L712" i="1" s="1"/>
  <c r="L713" i="1" s="1"/>
  <c r="L714" i="1" s="1"/>
  <c r="L715" i="1" s="1"/>
  <c r="L716" i="1" s="1"/>
  <c r="L717" i="1" s="1"/>
  <c r="L718" i="1" s="1"/>
  <c r="L719" i="1" s="1"/>
  <c r="L720" i="1" s="1"/>
  <c r="L721" i="1" s="1"/>
  <c r="L722" i="1" s="1"/>
  <c r="L723" i="1" s="1"/>
  <c r="L724" i="1" s="1"/>
  <c r="L725" i="1" s="1"/>
  <c r="L726" i="1" s="1"/>
  <c r="L727" i="1" s="1"/>
  <c r="L728" i="1" s="1"/>
  <c r="L729" i="1" s="1"/>
  <c r="L730" i="1" s="1"/>
  <c r="L731" i="1" s="1"/>
  <c r="L732" i="1" s="1"/>
  <c r="L733" i="1" s="1"/>
  <c r="L734" i="1" s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L748" i="1" s="1"/>
  <c r="L749" i="1" s="1"/>
  <c r="L750" i="1" s="1"/>
  <c r="L751" i="1" s="1"/>
  <c r="L752" i="1" s="1"/>
  <c r="L753" i="1" s="1"/>
  <c r="L754" i="1" s="1"/>
  <c r="L755" i="1" s="1"/>
  <c r="L756" i="1" s="1"/>
  <c r="L757" i="1" s="1"/>
  <c r="L758" i="1" s="1"/>
  <c r="L759" i="1" s="1"/>
  <c r="L760" i="1" s="1"/>
  <c r="L761" i="1" s="1"/>
  <c r="L762" i="1" s="1"/>
  <c r="L763" i="1" s="1"/>
  <c r="L764" i="1" s="1"/>
  <c r="L765" i="1" s="1"/>
  <c r="L766" i="1" s="1"/>
  <c r="L767" i="1" s="1"/>
</calcChain>
</file>

<file path=xl/sharedStrings.xml><?xml version="1.0" encoding="utf-8"?>
<sst xmlns="http://schemas.openxmlformats.org/spreadsheetml/2006/main" count="44" uniqueCount="43">
  <si>
    <t>Kørt til</t>
  </si>
  <si>
    <t>Kundemøde</t>
  </si>
  <si>
    <t>Godkendt af:</t>
  </si>
  <si>
    <t>Periode:</t>
  </si>
  <si>
    <t>Erhverv</t>
  </si>
  <si>
    <t>Kørte kilometer i alt Privat:</t>
  </si>
  <si>
    <t>Kørte kilometer i alt Erhverv:</t>
  </si>
  <si>
    <t>Samlet godtgørelse for erhvervsmæssig kørsel:</t>
  </si>
  <si>
    <t>&lt;20000</t>
  </si>
  <si>
    <t>&gt;20000</t>
  </si>
  <si>
    <t>Angiv årstal</t>
  </si>
  <si>
    <t>Kilometertæller 
start</t>
  </si>
  <si>
    <t>Kilometertæller 
slut</t>
  </si>
  <si>
    <t>Godtgørelse
kr.</t>
  </si>
  <si>
    <t>Navn:</t>
  </si>
  <si>
    <t>Køretøj 2 registreringsnummer:</t>
  </si>
  <si>
    <t>Køretøj 1 registreringsnummer:</t>
  </si>
  <si>
    <t>CPR:</t>
  </si>
  <si>
    <t>Medarbejdernummer:</t>
  </si>
  <si>
    <t>Køretøj</t>
  </si>
  <si>
    <t>Køretøj1</t>
  </si>
  <si>
    <t>Køretøj2</t>
  </si>
  <si>
    <t>Privat / Erhverv</t>
  </si>
  <si>
    <t>Kørt fra</t>
  </si>
  <si>
    <t>Akk. km privat</t>
  </si>
  <si>
    <t>Akk. km erhverv</t>
  </si>
  <si>
    <t>Kørte
km</t>
  </si>
  <si>
    <t>Privat</t>
  </si>
  <si>
    <t>Bil 1</t>
  </si>
  <si>
    <t>Min arbejdsplads</t>
  </si>
  <si>
    <t>Overnatning</t>
  </si>
  <si>
    <t>Bil 2</t>
  </si>
  <si>
    <t>2022 maj-dec</t>
  </si>
  <si>
    <t>2022 jan-apr</t>
  </si>
  <si>
    <t>Adresse:</t>
  </si>
  <si>
    <t>Kunde X</t>
  </si>
  <si>
    <t>Dato for kørsel</t>
  </si>
  <si>
    <t>Kørslens formål</t>
  </si>
  <si>
    <t>AB 12 345</t>
  </si>
  <si>
    <t>CD 67 891</t>
  </si>
  <si>
    <t>Excel kørebog</t>
  </si>
  <si>
    <t>Hotel X</t>
  </si>
  <si>
    <t>01.01.2025-31.12.2025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</si>
</sst>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.00"/>
    <numFmt numFmtId="165" formatCode="&quot;Statens takst de første &quot;#,###\ &quot;km&quot;"/>
    <numFmt numFmtId="166" formatCode="&quot;Statens takst ud over &quot;#,###\ &quot;km&quot;"/>
  </numFmts>
  <fonts count="10" x14ac:knownFonts="1"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1485E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55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thin">
        <color indexed="22"/>
      </bottom>
      <diagonal/>
    </border>
    <border>
      <left style="thin">
        <color indexed="55"/>
      </left>
      <right style="medium">
        <color indexed="55"/>
      </right>
      <top/>
      <bottom style="thin">
        <color indexed="22"/>
      </bottom>
      <diagonal/>
    </border>
    <border>
      <left style="thin">
        <color indexed="55"/>
      </left>
      <right style="medium">
        <color indexed="55"/>
      </right>
      <top/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 style="thin">
        <color indexed="22"/>
      </bottom>
      <diagonal/>
    </border>
    <border>
      <left style="thin">
        <color indexed="55"/>
      </left>
      <right style="medium">
        <color indexed="55"/>
      </right>
      <top style="medium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 style="thin">
        <color indexed="55"/>
      </left>
      <right style="medium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22"/>
      </bottom>
      <diagonal/>
    </border>
    <border>
      <left style="thin">
        <color indexed="55"/>
      </left>
      <right style="medium">
        <color indexed="55"/>
      </right>
      <top style="thin">
        <color indexed="22"/>
      </top>
      <bottom style="medium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medium">
        <color auto="1"/>
      </bottom>
      <diagonal/>
    </border>
    <border>
      <left style="thin">
        <color indexed="55"/>
      </left>
      <right/>
      <top style="thin">
        <color indexed="22"/>
      </top>
      <bottom style="medium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14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3" fontId="0" fillId="0" borderId="5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3" fontId="0" fillId="0" borderId="8" xfId="0" applyNumberFormat="1" applyBorder="1" applyProtection="1">
      <protection locked="0"/>
    </xf>
    <xf numFmtId="3" fontId="0" fillId="2" borderId="3" xfId="0" applyNumberFormat="1" applyFill="1" applyBorder="1" applyProtection="1">
      <protection hidden="1"/>
    </xf>
    <xf numFmtId="164" fontId="0" fillId="2" borderId="9" xfId="0" applyNumberFormat="1" applyFill="1" applyBorder="1" applyProtection="1">
      <protection hidden="1"/>
    </xf>
    <xf numFmtId="3" fontId="0" fillId="2" borderId="5" xfId="0" applyNumberFormat="1" applyFill="1" applyBorder="1" applyProtection="1">
      <protection hidden="1"/>
    </xf>
    <xf numFmtId="164" fontId="0" fillId="2" borderId="10" xfId="0" applyNumberFormat="1" applyFill="1" applyBorder="1" applyProtection="1">
      <protection hidden="1"/>
    </xf>
    <xf numFmtId="3" fontId="0" fillId="2" borderId="6" xfId="0" applyNumberFormat="1" applyFill="1" applyBorder="1" applyProtection="1">
      <protection hidden="1"/>
    </xf>
    <xf numFmtId="3" fontId="0" fillId="2" borderId="7" xfId="0" applyNumberFormat="1" applyFill="1" applyBorder="1" applyProtection="1">
      <protection hidden="1"/>
    </xf>
    <xf numFmtId="3" fontId="0" fillId="2" borderId="8" xfId="0" applyNumberFormat="1" applyFill="1" applyBorder="1" applyProtection="1">
      <protection hidden="1"/>
    </xf>
    <xf numFmtId="3" fontId="0" fillId="2" borderId="11" xfId="0" applyNumberFormat="1" applyFill="1" applyBorder="1" applyProtection="1">
      <protection hidden="1"/>
    </xf>
    <xf numFmtId="164" fontId="0" fillId="2" borderId="12" xfId="0" applyNumberFormat="1" applyFill="1" applyBorder="1" applyProtection="1">
      <protection hidden="1"/>
    </xf>
    <xf numFmtId="3" fontId="0" fillId="2" borderId="13" xfId="0" applyNumberFormat="1" applyFill="1" applyBorder="1" applyProtection="1">
      <protection hidden="1"/>
    </xf>
    <xf numFmtId="3" fontId="0" fillId="2" borderId="14" xfId="0" applyNumberFormat="1" applyFill="1" applyBorder="1" applyProtection="1">
      <protection hidden="1"/>
    </xf>
    <xf numFmtId="164" fontId="0" fillId="2" borderId="15" xfId="0" applyNumberFormat="1" applyFill="1" applyBorder="1" applyProtection="1">
      <protection hidden="1"/>
    </xf>
    <xf numFmtId="14" fontId="0" fillId="0" borderId="17" xfId="0" applyNumberFormat="1" applyBorder="1" applyProtection="1">
      <protection locked="0"/>
    </xf>
    <xf numFmtId="14" fontId="0" fillId="0" borderId="18" xfId="0" applyNumberFormat="1" applyBorder="1" applyProtection="1">
      <protection locked="0"/>
    </xf>
    <xf numFmtId="49" fontId="2" fillId="0" borderId="16" xfId="0" applyNumberFormat="1" applyFont="1" applyBorder="1" applyAlignment="1" applyProtection="1">
      <alignment horizontal="left"/>
      <protection locked="0"/>
    </xf>
    <xf numFmtId="0" fontId="6" fillId="0" borderId="0" xfId="0" applyFont="1"/>
    <xf numFmtId="49" fontId="0" fillId="0" borderId="0" xfId="0" applyNumberFormat="1"/>
    <xf numFmtId="3" fontId="6" fillId="2" borderId="16" xfId="0" applyNumberFormat="1" applyFont="1" applyFill="1" applyBorder="1" applyProtection="1">
      <protection hidden="1"/>
    </xf>
    <xf numFmtId="164" fontId="6" fillId="2" borderId="16" xfId="0" applyNumberFormat="1" applyFont="1" applyFill="1" applyBorder="1" applyProtection="1">
      <protection hidden="1"/>
    </xf>
    <xf numFmtId="164" fontId="2" fillId="2" borderId="16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4" fillId="0" borderId="0" xfId="1" applyAlignment="1" applyProtection="1">
      <alignment horizontal="right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0" fillId="0" borderId="25" xfId="0" applyBorder="1" applyProtection="1">
      <protection hidden="1"/>
    </xf>
    <xf numFmtId="49" fontId="2" fillId="0" borderId="0" xfId="0" applyNumberFormat="1" applyFont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3" fillId="0" borderId="0" xfId="0" applyFont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32" xfId="0" applyNumberFormat="1" applyBorder="1" applyProtection="1">
      <protection locked="0"/>
    </xf>
    <xf numFmtId="3" fontId="0" fillId="2" borderId="32" xfId="0" applyNumberFormat="1" applyFill="1" applyBorder="1" applyProtection="1">
      <protection hidden="1"/>
    </xf>
    <xf numFmtId="3" fontId="0" fillId="2" borderId="33" xfId="0" applyNumberFormat="1" applyFill="1" applyBorder="1" applyProtection="1">
      <protection hidden="1"/>
    </xf>
    <xf numFmtId="164" fontId="0" fillId="2" borderId="31" xfId="0" applyNumberFormat="1" applyFill="1" applyBorder="1" applyProtection="1">
      <protection hidden="1"/>
    </xf>
    <xf numFmtId="49" fontId="0" fillId="0" borderId="6" xfId="0" applyNumberFormat="1" applyBorder="1" applyAlignment="1" applyProtection="1">
      <alignment horizontal="left" wrapText="1"/>
      <protection locked="0"/>
    </xf>
    <xf numFmtId="49" fontId="0" fillId="0" borderId="30" xfId="0" applyNumberFormat="1" applyBorder="1" applyAlignment="1" applyProtection="1">
      <alignment horizontal="left" wrapText="1"/>
      <protection locked="0"/>
    </xf>
    <xf numFmtId="49" fontId="6" fillId="0" borderId="19" xfId="0" applyNumberFormat="1" applyFont="1" applyBorder="1" applyAlignment="1" applyProtection="1">
      <alignment horizontal="left" wrapText="1"/>
      <protection locked="0"/>
    </xf>
    <xf numFmtId="49" fontId="6" fillId="0" borderId="6" xfId="0" applyNumberFormat="1" applyFont="1" applyBorder="1" applyAlignment="1" applyProtection="1">
      <alignment horizontal="left" wrapText="1"/>
      <protection locked="0"/>
    </xf>
    <xf numFmtId="49" fontId="6" fillId="0" borderId="3" xfId="0" applyNumberFormat="1" applyFont="1" applyBorder="1" applyAlignment="1" applyProtection="1">
      <alignment horizontal="left" wrapText="1"/>
      <protection locked="0"/>
    </xf>
    <xf numFmtId="49" fontId="0" fillId="0" borderId="7" xfId="0" applyNumberFormat="1" applyBorder="1" applyAlignment="1" applyProtection="1">
      <alignment horizontal="left" wrapText="1"/>
      <protection locked="0"/>
    </xf>
    <xf numFmtId="49" fontId="6" fillId="0" borderId="20" xfId="0" applyNumberFormat="1" applyFont="1" applyBorder="1" applyAlignment="1" applyProtection="1">
      <alignment horizontal="left" wrapText="1"/>
      <protection locked="0"/>
    </xf>
    <xf numFmtId="49" fontId="0" fillId="0" borderId="5" xfId="0" applyNumberFormat="1" applyBorder="1" applyAlignment="1" applyProtection="1">
      <alignment horizontal="left" wrapText="1"/>
      <protection locked="0"/>
    </xf>
    <xf numFmtId="49" fontId="0" fillId="0" borderId="21" xfId="0" applyNumberFormat="1" applyBorder="1" applyAlignment="1" applyProtection="1">
      <alignment horizontal="left"/>
      <protection locked="0"/>
    </xf>
    <xf numFmtId="49" fontId="6" fillId="0" borderId="21" xfId="0" applyNumberFormat="1" applyFont="1" applyBorder="1" applyAlignment="1" applyProtection="1">
      <alignment horizontal="left" wrapText="1"/>
      <protection locked="0"/>
    </xf>
    <xf numFmtId="49" fontId="0" fillId="0" borderId="22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left" wrapText="1"/>
      <protection locked="0"/>
    </xf>
    <xf numFmtId="49" fontId="0" fillId="0" borderId="23" xfId="0" applyNumberFormat="1" applyBorder="1" applyAlignment="1" applyProtection="1">
      <alignment horizontal="left"/>
      <protection locked="0"/>
    </xf>
    <xf numFmtId="49" fontId="0" fillId="0" borderId="23" xfId="0" applyNumberFormat="1" applyBorder="1" applyAlignment="1" applyProtection="1">
      <alignment horizontal="left" wrapText="1"/>
      <protection locked="0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24" xfId="0" applyNumberFormat="1" applyBorder="1" applyAlignment="1" applyProtection="1">
      <alignment horizontal="left" wrapText="1"/>
      <protection locked="0"/>
    </xf>
    <xf numFmtId="49" fontId="0" fillId="0" borderId="8" xfId="0" applyNumberFormat="1" applyBorder="1" applyAlignment="1" applyProtection="1">
      <alignment horizontal="left" wrapText="1"/>
      <protection locked="0"/>
    </xf>
    <xf numFmtId="0" fontId="7" fillId="0" borderId="16" xfId="0" applyFont="1" applyBorder="1" applyProtection="1">
      <protection locked="0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49" fontId="6" fillId="0" borderId="32" xfId="0" applyNumberFormat="1" applyFont="1" applyBorder="1" applyAlignment="1" applyProtection="1">
      <alignment horizontal="left" wrapText="1"/>
      <protection locked="0"/>
    </xf>
    <xf numFmtId="0" fontId="1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8" fillId="3" borderId="1" xfId="0" applyFont="1" applyFill="1" applyBorder="1" applyAlignment="1" applyProtection="1">
      <alignment horizontal="center" vertical="top" wrapText="1"/>
      <protection hidden="1"/>
    </xf>
    <xf numFmtId="49" fontId="2" fillId="0" borderId="0" xfId="0" applyNumberFormat="1" applyFont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49" fontId="2" fillId="0" borderId="27" xfId="0" applyNumberFormat="1" applyFont="1" applyBorder="1" applyAlignment="1" applyProtection="1">
      <alignment horizontal="left"/>
      <protection locked="0"/>
    </xf>
    <xf numFmtId="49" fontId="2" fillId="0" borderId="28" xfId="0" applyNumberFormat="1" applyFont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center"/>
      <protection hidden="1"/>
    </xf>
    <xf numFmtId="164" fontId="6" fillId="2" borderId="16" xfId="0" applyNumberFormat="1" applyFont="1" applyFill="1" applyBorder="1" applyAlignment="1" applyProtection="1">
      <alignment horizontal="center"/>
      <protection hidden="1"/>
    </xf>
    <xf numFmtId="49" fontId="2" fillId="0" borderId="16" xfId="0" applyNumberFormat="1" applyFont="1" applyBorder="1" applyAlignment="1" applyProtection="1">
      <alignment horizontal="left"/>
      <protection locked="0"/>
    </xf>
    <xf numFmtId="165" fontId="7" fillId="0" borderId="0" xfId="0" applyNumberFormat="1" applyFont="1" applyAlignment="1" applyProtection="1">
      <alignment horizontal="right" indent="1"/>
      <protection hidden="1"/>
    </xf>
    <xf numFmtId="165" fontId="7" fillId="0" borderId="26" xfId="0" applyNumberFormat="1" applyFont="1" applyBorder="1" applyAlignment="1" applyProtection="1">
      <alignment horizontal="right" indent="1"/>
      <protection hidden="1"/>
    </xf>
    <xf numFmtId="165" fontId="2" fillId="0" borderId="25" xfId="0" applyNumberFormat="1" applyFont="1" applyBorder="1" applyAlignment="1" applyProtection="1">
      <alignment horizontal="right" indent="1"/>
      <protection hidden="1"/>
    </xf>
    <xf numFmtId="165" fontId="2" fillId="0" borderId="26" xfId="0" applyNumberFormat="1" applyFont="1" applyBorder="1" applyAlignment="1" applyProtection="1">
      <alignment horizontal="right" indent="1"/>
      <protection hidden="1"/>
    </xf>
    <xf numFmtId="166" fontId="2" fillId="0" borderId="0" xfId="0" applyNumberFormat="1" applyFont="1" applyAlignment="1" applyProtection="1">
      <alignment horizontal="right" indent="1"/>
      <protection hidden="1"/>
    </xf>
    <xf numFmtId="166" fontId="2" fillId="0" borderId="26" xfId="0" applyNumberFormat="1" applyFont="1" applyBorder="1" applyAlignment="1" applyProtection="1">
      <alignment horizontal="right" indent="1"/>
      <protection hidden="1"/>
    </xf>
  </cellXfs>
  <cellStyles count="2">
    <cellStyle name="Link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41485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620890</xdr:colOff>
      <xdr:row>1</xdr:row>
      <xdr:rowOff>0</xdr:rowOff>
    </xdr:from>
    <xdr:to>
      <xdr:col>12</xdr:col>
      <xdr:colOff>11289</xdr:colOff>
      <xdr:row>14</xdr:row>
      <xdr:rowOff>20068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45717BB2-EF4A-F127-61AB-A434B8DAB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63334" y="296333"/>
          <a:ext cx="2269066" cy="1586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autoPageBreaks="0" fitToPage="1"/>
  </sheetPr>
  <dimension ref="A1:M1019"/>
  <sheetViews>
    <sheetView showGridLines="0" showRowColHeaders="0" tabSelected="1" zoomScale="90" zoomScaleNormal="90" workbookViewId="0">
      <pane ySplit="19" topLeftCell="A20" activePane="bottomLeft" state="frozenSplit"/>
      <selection pane="bottomLeft" activeCell="O33" sqref="O33"/>
    </sheetView>
  </sheetViews>
  <sheetFormatPr defaultColWidth="9.140625" defaultRowHeight="12.75" x14ac:dyDescent="0.2"/>
  <cols>
    <col min="1" max="1" width="12" style="28" customWidth="1"/>
    <col min="2" max="3" width="16.140625" style="28" customWidth="1"/>
    <col min="4" max="6" width="35.7109375" style="28" customWidth="1"/>
    <col min="7" max="8" width="16.7109375" style="28" customWidth="1"/>
    <col min="9" max="12" width="12.7109375" style="28" customWidth="1"/>
    <col min="13" max="13" width="10.28515625" style="28" customWidth="1"/>
    <col min="14" max="16384" width="9.140625" style="28"/>
  </cols>
  <sheetData>
    <row r="1" spans="1:12" ht="23.25" x14ac:dyDescent="0.35">
      <c r="A1" s="61"/>
      <c r="B1" s="61"/>
      <c r="C1" s="61"/>
      <c r="D1" s="61"/>
      <c r="E1" s="69" t="s">
        <v>40</v>
      </c>
      <c r="F1" s="69"/>
      <c r="G1" s="69"/>
      <c r="H1" s="61"/>
      <c r="I1" s="61"/>
      <c r="J1" s="62"/>
      <c r="K1" s="61"/>
      <c r="L1" s="61"/>
    </row>
    <row r="2" spans="1:12" x14ac:dyDescent="0.2">
      <c r="L2" s="29"/>
    </row>
    <row r="3" spans="1:12" ht="15.75" x14ac:dyDescent="0.25">
      <c r="C3" s="30" t="s">
        <v>14</v>
      </c>
      <c r="D3" s="58"/>
      <c r="E3" s="59"/>
      <c r="F3" s="72" t="s">
        <v>10</v>
      </c>
      <c r="G3" s="73"/>
      <c r="H3" s="57">
        <v>2025</v>
      </c>
    </row>
    <row r="4" spans="1:12" ht="3" customHeight="1" x14ac:dyDescent="0.2">
      <c r="H4" s="28">
        <v>3.79</v>
      </c>
    </row>
    <row r="5" spans="1:12" ht="15" customHeight="1" x14ac:dyDescent="0.2">
      <c r="C5" s="30" t="s">
        <v>34</v>
      </c>
      <c r="D5" s="71"/>
      <c r="E5" s="71"/>
      <c r="F5" s="74">
        <v>20000</v>
      </c>
      <c r="G5" s="75"/>
      <c r="H5" s="27">
        <v>3.81</v>
      </c>
    </row>
    <row r="6" spans="1:12" ht="3" customHeight="1" x14ac:dyDescent="0.2">
      <c r="H6" s="28">
        <v>3.79</v>
      </c>
    </row>
    <row r="7" spans="1:12" ht="15" customHeight="1" x14ac:dyDescent="0.2">
      <c r="C7" s="30" t="s">
        <v>17</v>
      </c>
      <c r="D7" s="22"/>
      <c r="E7" s="31"/>
      <c r="F7" s="76">
        <f>F5</f>
        <v>20000</v>
      </c>
      <c r="G7" s="77"/>
      <c r="H7" s="27">
        <v>2.23</v>
      </c>
    </row>
    <row r="8" spans="1:12" ht="3" customHeight="1" x14ac:dyDescent="0.2"/>
    <row r="9" spans="1:12" ht="15" customHeight="1" x14ac:dyDescent="0.2">
      <c r="C9" s="30" t="s">
        <v>18</v>
      </c>
      <c r="D9" s="22"/>
      <c r="G9" s="30" t="s">
        <v>3</v>
      </c>
      <c r="H9" s="70" t="s">
        <v>42</v>
      </c>
      <c r="I9" s="70"/>
    </row>
    <row r="10" spans="1:12" ht="3" customHeight="1" x14ac:dyDescent="0.2">
      <c r="C10" s="30"/>
      <c r="D10" s="32"/>
      <c r="G10" s="30"/>
      <c r="J10" s="33"/>
      <c r="K10" s="33"/>
    </row>
    <row r="11" spans="1:12" ht="12.75" customHeight="1" x14ac:dyDescent="0.2">
      <c r="C11" s="30"/>
      <c r="D11" s="32"/>
      <c r="H11" s="64" t="str">
        <f>D13</f>
        <v>AB 12 345</v>
      </c>
      <c r="I11" s="66" t="str">
        <f>IF(D15="","",D15)</f>
        <v>CD 67 891</v>
      </c>
    </row>
    <row r="12" spans="1:12" ht="3" customHeight="1" x14ac:dyDescent="0.2">
      <c r="H12" s="65"/>
      <c r="I12" s="65"/>
    </row>
    <row r="13" spans="1:12" ht="15" customHeight="1" x14ac:dyDescent="0.2">
      <c r="C13" s="30" t="s">
        <v>16</v>
      </c>
      <c r="D13" s="22" t="s">
        <v>38</v>
      </c>
      <c r="G13" s="30" t="s">
        <v>5</v>
      </c>
      <c r="H13" s="25">
        <f>SUMIFS(I20:I1019,B20:B1019,"Privat",C20:C1019,H11)</f>
        <v>0</v>
      </c>
      <c r="I13" s="25">
        <f>IF(I11="","",SUMIFS(I20:I1019,B20:B1019,"Privat",C20:C1019,I11))</f>
        <v>0</v>
      </c>
    </row>
    <row r="14" spans="1:12" ht="3" customHeight="1" x14ac:dyDescent="0.2"/>
    <row r="15" spans="1:12" ht="15" customHeight="1" x14ac:dyDescent="0.2">
      <c r="C15" s="30" t="s">
        <v>15</v>
      </c>
      <c r="D15" s="22" t="s">
        <v>39</v>
      </c>
      <c r="G15" s="30" t="s">
        <v>6</v>
      </c>
      <c r="H15" s="25">
        <f>SUMIFS(I20:I1019,B20:B1019,"Erhverv",C20:C1019,H11)</f>
        <v>0</v>
      </c>
      <c r="I15" s="25">
        <f>IF(I11="","",SUMIFS(I20:I1019,B20:B1019,"Erhverv",C20:C1019,I11))</f>
        <v>0</v>
      </c>
    </row>
    <row r="16" spans="1:12" ht="3" customHeight="1" x14ac:dyDescent="0.2"/>
    <row r="17" spans="1:13" ht="15" customHeight="1" x14ac:dyDescent="0.2">
      <c r="C17" s="30" t="s">
        <v>2</v>
      </c>
      <c r="D17" s="67"/>
      <c r="E17" s="68"/>
      <c r="G17" s="30" t="s">
        <v>7</v>
      </c>
      <c r="H17" s="26">
        <f>SUMIF(C20:C1019,H11,L20:L1019)</f>
        <v>0</v>
      </c>
      <c r="I17" s="26">
        <f>IF(I11="","",SUMIF(C20:C1019,I11,L20:L1019))</f>
        <v>0</v>
      </c>
    </row>
    <row r="18" spans="1:13" x14ac:dyDescent="0.2">
      <c r="F18" s="34"/>
    </row>
    <row r="19" spans="1:13" ht="25.5" customHeight="1" x14ac:dyDescent="0.2">
      <c r="A19" s="63" t="s">
        <v>36</v>
      </c>
      <c r="B19" s="63" t="s">
        <v>22</v>
      </c>
      <c r="C19" s="63" t="s">
        <v>19</v>
      </c>
      <c r="D19" s="63" t="s">
        <v>23</v>
      </c>
      <c r="E19" s="63" t="s">
        <v>0</v>
      </c>
      <c r="F19" s="63" t="s">
        <v>37</v>
      </c>
      <c r="G19" s="63" t="s">
        <v>11</v>
      </c>
      <c r="H19" s="63" t="s">
        <v>12</v>
      </c>
      <c r="I19" s="63" t="s">
        <v>26</v>
      </c>
      <c r="J19" s="63" t="s">
        <v>24</v>
      </c>
      <c r="K19" s="63" t="s">
        <v>25</v>
      </c>
      <c r="L19" s="63" t="s">
        <v>13</v>
      </c>
    </row>
    <row r="20" spans="1:13" ht="15" customHeight="1" x14ac:dyDescent="0.2">
      <c r="A20" s="1">
        <v>45785</v>
      </c>
      <c r="B20" s="40" t="s">
        <v>27</v>
      </c>
      <c r="C20" s="41" t="s">
        <v>28</v>
      </c>
      <c r="D20" s="42" t="s">
        <v>29</v>
      </c>
      <c r="E20" s="43" t="s">
        <v>41</v>
      </c>
      <c r="F20" s="44" t="s">
        <v>30</v>
      </c>
      <c r="G20" s="2">
        <v>23456</v>
      </c>
      <c r="H20" s="2">
        <v>23789</v>
      </c>
      <c r="I20" s="8">
        <f t="shared" ref="I20:I83" si="0">IF(OR(ISBLANK(G20),ISBLANK(H20)),0,H20-G20)</f>
        <v>333</v>
      </c>
      <c r="J20" s="8">
        <f>IF(I20=0,0,SUMIF($B$20:B20,"Privat",$I$20:I20))</f>
        <v>333</v>
      </c>
      <c r="K20" s="8">
        <f>IF(I20=0,0,SUMIF($B$20:B20,"Erhverv",$I$20:I20))</f>
        <v>0</v>
      </c>
      <c r="L20" s="9">
        <f>IF(B20="Privat",0,IF(B20="Erhverv",IF(K20=0,0,IF(K20&lt;=$F$5,(K20*$H$5)-SUM($L$19:L19),IF(K20&gt;$F$7,($F$7*$H$5)+((K20-$F$7)*$H$7)-SUM($L$19:L19)))),0))</f>
        <v>0</v>
      </c>
    </row>
    <row r="21" spans="1:13" ht="15" customHeight="1" thickBot="1" x14ac:dyDescent="0.25">
      <c r="A21" s="3">
        <v>45922</v>
      </c>
      <c r="B21" s="45" t="s">
        <v>4</v>
      </c>
      <c r="C21" s="45" t="s">
        <v>31</v>
      </c>
      <c r="D21" s="46" t="s">
        <v>29</v>
      </c>
      <c r="E21" s="60" t="s">
        <v>35</v>
      </c>
      <c r="F21" s="47" t="s">
        <v>1</v>
      </c>
      <c r="G21" s="4">
        <v>23789</v>
      </c>
      <c r="H21" s="4">
        <v>24234</v>
      </c>
      <c r="I21" s="10">
        <f t="shared" si="0"/>
        <v>445</v>
      </c>
      <c r="J21" s="10">
        <f>IF(I21=0,0,SUMIF($B$20:B21,"Privat",$I$20:I21))</f>
        <v>333</v>
      </c>
      <c r="K21" s="10">
        <f>IF(I21=0,0,SUMIF($B$20:B21,"Erhverv",$I$20:I21))</f>
        <v>445</v>
      </c>
      <c r="L21" s="11">
        <f>IF(B21="Privat",0,IF(B21="Erhverv",IF(K21=0,0,IF(K21&lt;=$F$5,(K21*$H$5)-SUM($L$19:L20),IF(K21&gt;$F$7,($F$7*$H$5)+((K21-$F$7)*$H$7)-SUM($L$19:L20)))),0))</f>
        <v>1695.45</v>
      </c>
      <c r="M21" s="35"/>
    </row>
    <row r="22" spans="1:13" ht="15" customHeight="1" x14ac:dyDescent="0.2">
      <c r="A22" s="1"/>
      <c r="B22" s="48"/>
      <c r="C22" s="48"/>
      <c r="D22" s="49"/>
      <c r="E22" s="43"/>
      <c r="F22" s="40"/>
      <c r="G22" s="5"/>
      <c r="H22" s="5"/>
      <c r="I22" s="12">
        <f t="shared" si="0"/>
        <v>0</v>
      </c>
      <c r="J22" s="8">
        <f>IF(I22=0,0,SUMIF($B$20:B22,"Privat",$I$20:I22))</f>
        <v>0</v>
      </c>
      <c r="K22" s="8">
        <f>IF(I22=0,0,SUMIF($B$20:B22,"Erhverv",$I$20:I22))</f>
        <v>0</v>
      </c>
      <c r="L22" s="9">
        <f>IF(B22="Privat",0,IF(B22="Erhverv",IF(K22=0,0,IF(K22&lt;=$F$5,(K22*$H$5)-SUM($L$19:L21),IF(K22&gt;$F$7,($F$7*$H$5)+((K22-$F$7)*$H$7)-SUM($L$19:L21)))),0))</f>
        <v>0</v>
      </c>
    </row>
    <row r="23" spans="1:13" ht="15" customHeight="1" thickBot="1" x14ac:dyDescent="0.25">
      <c r="A23" s="3"/>
      <c r="B23" s="50"/>
      <c r="C23" s="50"/>
      <c r="D23" s="51"/>
      <c r="E23" s="45"/>
      <c r="F23" s="45"/>
      <c r="G23" s="6"/>
      <c r="H23" s="6"/>
      <c r="I23" s="13">
        <f t="shared" si="0"/>
        <v>0</v>
      </c>
      <c r="J23" s="10">
        <f>IF(I23=0,0,SUMIF($B$20:B23,"Privat",$I$20:I23))</f>
        <v>0</v>
      </c>
      <c r="K23" s="10">
        <f>IF(I23=0,0,SUMIF($B$20:B23,"Erhverv",$I$20:I23))</f>
        <v>0</v>
      </c>
      <c r="L23" s="11">
        <f>IF(B23="Privat",0,IF(B23="Erhverv",IF(K23=0,0,IF(K23&lt;=$F$5,(K23*$H$5)-SUM($L$19:L22),IF(K23&gt;$F$7,($F$7*$H$5)+((K23-$F$7)*$H$7)-SUM($L$19:L22)))),0))</f>
        <v>0</v>
      </c>
    </row>
    <row r="24" spans="1:13" ht="15" customHeight="1" x14ac:dyDescent="0.2">
      <c r="A24" s="20"/>
      <c r="B24" s="52"/>
      <c r="C24" s="52"/>
      <c r="D24" s="53"/>
      <c r="E24" s="40"/>
      <c r="F24" s="40"/>
      <c r="G24" s="5"/>
      <c r="H24" s="5"/>
      <c r="I24" s="12">
        <f t="shared" si="0"/>
        <v>0</v>
      </c>
      <c r="J24" s="8">
        <f>IF(I24=0,0,SUMIF($B$20:B24,"Privat",$I$20:I24))</f>
        <v>0</v>
      </c>
      <c r="K24" s="8">
        <f>IF(I24=0,0,SUMIF($B$20:B24,"Erhverv",$I$20:I24))</f>
        <v>0</v>
      </c>
      <c r="L24" s="9">
        <f>IF(B24="Privat",0,IF(B24="Erhverv",IF(K24=0,0,IF(K24&lt;=$F$5,(K24*$H$5)-SUM($L$19:L23),IF(K24&gt;$F$7,($F$7*$H$5)+((K24-$F$7)*$H$7)-SUM($L$19:L23)))),0))</f>
        <v>0</v>
      </c>
    </row>
    <row r="25" spans="1:13" ht="15" customHeight="1" thickBot="1" x14ac:dyDescent="0.25">
      <c r="A25" s="3"/>
      <c r="B25" s="50"/>
      <c r="C25" s="50"/>
      <c r="D25" s="51"/>
      <c r="E25" s="45"/>
      <c r="F25" s="45"/>
      <c r="G25" s="6"/>
      <c r="H25" s="6"/>
      <c r="I25" s="13">
        <f t="shared" si="0"/>
        <v>0</v>
      </c>
      <c r="J25" s="10">
        <f>IF(I25=0,0,SUMIF($B$20:B25,"Privat",$I$20:I25))</f>
        <v>0</v>
      </c>
      <c r="K25" s="10">
        <f>IF(I25=0,0,SUMIF($B$20:B25,"Erhverv",$I$20:I25))</f>
        <v>0</v>
      </c>
      <c r="L25" s="11">
        <f>IF(B25="Privat",0,IF(B25="Erhverv",IF(K25=0,0,IF(K25&lt;=$F$5,(K25*$H$5)-SUM($L$19:L24),IF(K25&gt;$F$7,($F$7*$H$5)+((K25-$F$7)*$H$7)-SUM($L$19:L24)))),0))</f>
        <v>0</v>
      </c>
    </row>
    <row r="26" spans="1:13" ht="15" customHeight="1" x14ac:dyDescent="0.2">
      <c r="A26" s="21"/>
      <c r="B26" s="54"/>
      <c r="C26" s="54"/>
      <c r="D26" s="55"/>
      <c r="E26" s="56"/>
      <c r="F26" s="56"/>
      <c r="G26" s="7"/>
      <c r="H26" s="7"/>
      <c r="I26" s="14">
        <f t="shared" si="0"/>
        <v>0</v>
      </c>
      <c r="J26" s="15">
        <f>IF(I26=0,0,SUMIF($B$20:B26,"Privat",$I$20:I26))</f>
        <v>0</v>
      </c>
      <c r="K26" s="15">
        <f>IF(I26=0,0,SUMIF($B$20:B26,"Erhverv",$I$20:I26))</f>
        <v>0</v>
      </c>
      <c r="L26" s="16">
        <f>IF(B26="Privat",0,IF(B26="Erhverv",IF(K26=0,0,IF(K26&lt;=$F$5,(K26*$H$5)-SUM($L$19:L25),IF(K26&gt;$F$7,($F$7*$H$5)+((K26-$F$7)*$H$7)-SUM($L$19:L25)))),0))</f>
        <v>0</v>
      </c>
    </row>
    <row r="27" spans="1:13" ht="15" customHeight="1" thickBot="1" x14ac:dyDescent="0.25">
      <c r="A27" s="3"/>
      <c r="B27" s="50"/>
      <c r="C27" s="50"/>
      <c r="D27" s="51"/>
      <c r="E27" s="45"/>
      <c r="F27" s="45"/>
      <c r="G27" s="6"/>
      <c r="H27" s="6"/>
      <c r="I27" s="13">
        <f t="shared" si="0"/>
        <v>0</v>
      </c>
      <c r="J27" s="10">
        <f>IF(I27=0,0,SUMIF($B$20:B27,"Privat",$I$20:I27))</f>
        <v>0</v>
      </c>
      <c r="K27" s="10">
        <f>IF(I27=0,0,SUMIF($B$20:B27,"Erhverv",$I$20:I27))</f>
        <v>0</v>
      </c>
      <c r="L27" s="11">
        <f>IF(B27="Privat",0,IF(B27="Erhverv",IF(K27=0,0,IF(K27&lt;=$F$5,(K27*$H$5)-SUM($L$19:L26),IF(K27&gt;$F$7,($F$7*$H$5)+((K27-$F$7)*$H$7)-SUM($L$19:L26)))),0))</f>
        <v>0</v>
      </c>
    </row>
    <row r="28" spans="1:13" ht="15" customHeight="1" x14ac:dyDescent="0.2">
      <c r="A28" s="21"/>
      <c r="B28" s="54"/>
      <c r="C28" s="54"/>
      <c r="D28" s="55"/>
      <c r="E28" s="56"/>
      <c r="F28" s="56"/>
      <c r="G28" s="7"/>
      <c r="H28" s="7"/>
      <c r="I28" s="14">
        <f t="shared" si="0"/>
        <v>0</v>
      </c>
      <c r="J28" s="15">
        <f>IF(I28=0,0,SUMIF($B$20:B28,"Privat",$I$20:I28))</f>
        <v>0</v>
      </c>
      <c r="K28" s="15">
        <f>IF(I28=0,0,SUMIF($B$20:B28,"Erhverv",$I$20:I28))</f>
        <v>0</v>
      </c>
      <c r="L28" s="16">
        <f>IF(B28="Privat",0,IF(B28="Erhverv",IF(K28=0,0,IF(K28&lt;=$F$5,(K28*$H$5)-SUM($L$19:L27),IF(K28&gt;$F$7,($F$7*$H$5)+((K28-$F$7)*$H$7)-SUM($L$19:L27)))),0))</f>
        <v>0</v>
      </c>
    </row>
    <row r="29" spans="1:13" ht="15" customHeight="1" thickBot="1" x14ac:dyDescent="0.25">
      <c r="A29" s="3"/>
      <c r="B29" s="50"/>
      <c r="C29" s="50"/>
      <c r="D29" s="51"/>
      <c r="E29" s="45"/>
      <c r="F29" s="45"/>
      <c r="G29" s="6"/>
      <c r="H29" s="6"/>
      <c r="I29" s="13">
        <f t="shared" si="0"/>
        <v>0</v>
      </c>
      <c r="J29" s="10">
        <f>IF(I29=0,0,SUMIF($B$20:B29,"Privat",$I$20:I29))</f>
        <v>0</v>
      </c>
      <c r="K29" s="10">
        <f>IF(I29=0,0,SUMIF($B$20:B29,"Erhverv",$I$20:I29))</f>
        <v>0</v>
      </c>
      <c r="L29" s="11">
        <f>IF(B29="Privat",0,IF(B29="Erhverv",IF(K29=0,0,IF(K29&lt;=$F$5,(K29*$H$5)-SUM($L$19:L28),IF(K29&gt;$F$7,($F$7*$H$5)+((K29-$F$7)*$H$7)-SUM($L$19:L28)))),0))</f>
        <v>0</v>
      </c>
    </row>
    <row r="30" spans="1:13" ht="15" customHeight="1" x14ac:dyDescent="0.2">
      <c r="A30" s="21"/>
      <c r="B30" s="54"/>
      <c r="C30" s="54"/>
      <c r="D30" s="55"/>
      <c r="E30" s="56"/>
      <c r="F30" s="56"/>
      <c r="G30" s="7"/>
      <c r="H30" s="7"/>
      <c r="I30" s="14">
        <f t="shared" si="0"/>
        <v>0</v>
      </c>
      <c r="J30" s="15">
        <f>IF(I30=0,0,SUMIF($B$20:B30,"Privat",$I$20:I30))</f>
        <v>0</v>
      </c>
      <c r="K30" s="15">
        <f>IF(I30=0,0,SUMIF($B$20:B30,"Erhverv",$I$20:I30))</f>
        <v>0</v>
      </c>
      <c r="L30" s="16">
        <f>IF(B30="Privat",0,IF(B30="Erhverv",IF(K30=0,0,IF(K30&lt;=$F$5,(K30*$H$5)-SUM($L$19:L29),IF(K30&gt;$F$7,($F$7*$H$5)+((K30-$F$7)*$H$7)-SUM($L$19:L29)))),0))</f>
        <v>0</v>
      </c>
    </row>
    <row r="31" spans="1:13" ht="15" customHeight="1" thickBot="1" x14ac:dyDescent="0.25">
      <c r="A31" s="3"/>
      <c r="B31" s="50"/>
      <c r="C31" s="50"/>
      <c r="D31" s="51"/>
      <c r="E31" s="45"/>
      <c r="F31" s="45"/>
      <c r="G31" s="6"/>
      <c r="H31" s="6"/>
      <c r="I31" s="17">
        <f t="shared" si="0"/>
        <v>0</v>
      </c>
      <c r="J31" s="18">
        <f>IF(I31=0,0,SUMIF($B$20:B31,"Privat",$I$20:I31))</f>
        <v>0</v>
      </c>
      <c r="K31" s="18">
        <f>IF(I31=0,0,SUMIF($B$20:B31,"Erhverv",$I$20:I31))</f>
        <v>0</v>
      </c>
      <c r="L31" s="19">
        <f>IF(B31="Privat",0,IF(B31="Erhverv",IF(K31=0,0,IF(K31&lt;=$F$5,(K31*$H$5)-SUM($L$19:L30),IF(K31&gt;$F$7,($F$7*$H$5)+((K31-$F$7)*$H$7)-SUM($L$19:L30)))),0))</f>
        <v>0</v>
      </c>
    </row>
    <row r="32" spans="1:13" ht="15" customHeight="1" x14ac:dyDescent="0.2">
      <c r="A32" s="21"/>
      <c r="B32" s="54"/>
      <c r="C32" s="54"/>
      <c r="D32" s="55"/>
      <c r="E32" s="56"/>
      <c r="F32" s="56"/>
      <c r="G32" s="7"/>
      <c r="H32" s="7"/>
      <c r="I32" s="14">
        <f t="shared" si="0"/>
        <v>0</v>
      </c>
      <c r="J32" s="15">
        <f>IF(I32=0,0,SUMIF($B$20:B32,"Privat",$I$20:I32))</f>
        <v>0</v>
      </c>
      <c r="K32" s="15">
        <f>IF(I32=0,0,SUMIF($B$20:B32,"Erhverv",$I$20:I32))</f>
        <v>0</v>
      </c>
      <c r="L32" s="16">
        <f>IF(B32="Privat",0,IF(B32="Erhverv",IF(K32=0,0,IF(K32&lt;=$F$5,(K32*$H$5)-SUM($L$19:L31),IF(K32&gt;$F$7,($F$7*$H$5)+((K32-$F$7)*$H$7)-SUM($L$19:L31)))),0))</f>
        <v>0</v>
      </c>
    </row>
    <row r="33" spans="1:12" ht="15" customHeight="1" thickBot="1" x14ac:dyDescent="0.25">
      <c r="A33" s="3"/>
      <c r="B33" s="50"/>
      <c r="C33" s="50"/>
      <c r="D33" s="51"/>
      <c r="E33" s="45"/>
      <c r="F33" s="45"/>
      <c r="G33" s="6"/>
      <c r="H33" s="6"/>
      <c r="I33" s="17">
        <f t="shared" si="0"/>
        <v>0</v>
      </c>
      <c r="J33" s="18">
        <f>IF(I33=0,0,SUMIF($B$20:B33,"Privat",$I$20:I33))</f>
        <v>0</v>
      </c>
      <c r="K33" s="18">
        <f>IF(I33=0,0,SUMIF($B$20:B33,"Erhverv",$I$20:I33))</f>
        <v>0</v>
      </c>
      <c r="L33" s="19">
        <f>IF(B33="Privat",0,IF(B33="Erhverv",IF(K33=0,0,IF(K33&lt;=$F$5,(K33*$H$5)-SUM($L$19:L32),IF(K33&gt;$F$7,($F$7*$H$5)+((K33-$F$7)*$H$7)-SUM($L$19:L32)))),0))</f>
        <v>0</v>
      </c>
    </row>
    <row r="34" spans="1:12" ht="15" customHeight="1" x14ac:dyDescent="0.2">
      <c r="A34" s="21"/>
      <c r="B34" s="54"/>
      <c r="C34" s="54"/>
      <c r="D34" s="55"/>
      <c r="E34" s="56"/>
      <c r="F34" s="56"/>
      <c r="G34" s="7"/>
      <c r="H34" s="7"/>
      <c r="I34" s="14">
        <f t="shared" si="0"/>
        <v>0</v>
      </c>
      <c r="J34" s="15">
        <f>IF(I34=0,0,SUMIF($B$20:B34,"Privat",$I$20:I34))</f>
        <v>0</v>
      </c>
      <c r="K34" s="15">
        <f>IF(I34=0,0,SUMIF($B$20:B34,"Erhverv",$I$20:I34))</f>
        <v>0</v>
      </c>
      <c r="L34" s="16">
        <f>IF(B34="Privat",0,IF(B34="Erhverv",IF(K34=0,0,IF(K34&lt;=$F$5,(K34*$H$5)-SUM($L$19:L33),IF(K34&gt;$F$7,($F$7*$H$5)+((K34-$F$7)*$H$7)-SUM($L$19:L33)))),0))</f>
        <v>0</v>
      </c>
    </row>
    <row r="35" spans="1:12" ht="15" customHeight="1" thickBot="1" x14ac:dyDescent="0.25">
      <c r="A35" s="3"/>
      <c r="B35" s="50"/>
      <c r="C35" s="50"/>
      <c r="D35" s="51"/>
      <c r="E35" s="45"/>
      <c r="F35" s="45"/>
      <c r="G35" s="6"/>
      <c r="H35" s="6"/>
      <c r="I35" s="17">
        <f t="shared" si="0"/>
        <v>0</v>
      </c>
      <c r="J35" s="18">
        <f>IF(I35=0,0,SUMIF($B$20:B35,"Privat",$I$20:I35))</f>
        <v>0</v>
      </c>
      <c r="K35" s="18">
        <f>IF(I35=0,0,SUMIF($B$20:B35,"Erhverv",$I$20:I35))</f>
        <v>0</v>
      </c>
      <c r="L35" s="19">
        <f>IF(B35="Privat",0,IF(B35="Erhverv",IF(K35=0,0,IF(K35&lt;=$F$5,(K35*$H$5)-SUM($L$19:L34),IF(K35&gt;$F$7,($F$7*$H$5)+((K35-$F$7)*$H$7)-SUM($L$19:L34)))),0))</f>
        <v>0</v>
      </c>
    </row>
    <row r="36" spans="1:12" ht="15" customHeight="1" x14ac:dyDescent="0.2">
      <c r="A36" s="21"/>
      <c r="B36" s="54"/>
      <c r="C36" s="54"/>
      <c r="D36" s="55"/>
      <c r="E36" s="56"/>
      <c r="F36" s="56"/>
      <c r="G36" s="7"/>
      <c r="H36" s="7"/>
      <c r="I36" s="14">
        <f t="shared" si="0"/>
        <v>0</v>
      </c>
      <c r="J36" s="15">
        <f>IF(I36=0,0,SUMIF($B$20:B36,"Privat",$I$20:I36))</f>
        <v>0</v>
      </c>
      <c r="K36" s="15">
        <f>IF(I36=0,0,SUMIF($B$20:B36,"Erhverv",$I$20:I36))</f>
        <v>0</v>
      </c>
      <c r="L36" s="16">
        <f>IF(B36="Privat",0,IF(B36="Erhverv",IF(K36=0,0,IF(K36&lt;=$F$5,(K36*$H$5)-SUM($L$19:L35),IF(K36&gt;$F$7,($F$7*$H$5)+((K36-$F$7)*$H$7)-SUM($L$19:L35)))),0))</f>
        <v>0</v>
      </c>
    </row>
    <row r="37" spans="1:12" ht="15" customHeight="1" thickBot="1" x14ac:dyDescent="0.25">
      <c r="A37" s="3"/>
      <c r="B37" s="50"/>
      <c r="C37" s="50"/>
      <c r="D37" s="51"/>
      <c r="E37" s="45"/>
      <c r="F37" s="45"/>
      <c r="G37" s="6"/>
      <c r="H37" s="6"/>
      <c r="I37" s="17">
        <f t="shared" si="0"/>
        <v>0</v>
      </c>
      <c r="J37" s="18">
        <f>IF(I37=0,0,SUMIF($B$20:B37,"Privat",$I$20:I37))</f>
        <v>0</v>
      </c>
      <c r="K37" s="18">
        <f>IF(I37=0,0,SUMIF($B$20:B37,"Erhverv",$I$20:I37))</f>
        <v>0</v>
      </c>
      <c r="L37" s="19">
        <f>IF(B37="Privat",0,IF(B37="Erhverv",IF(K37=0,0,IF(K37&lt;=$F$5,(K37*$H$5)-SUM($L$19:L36),IF(K37&gt;$F$7,($F$7*$H$5)+((K37-$F$7)*$H$7)-SUM($L$19:L36)))),0))</f>
        <v>0</v>
      </c>
    </row>
    <row r="38" spans="1:12" ht="15" customHeight="1" x14ac:dyDescent="0.2">
      <c r="A38" s="21"/>
      <c r="B38" s="54"/>
      <c r="C38" s="54"/>
      <c r="D38" s="55"/>
      <c r="E38" s="56"/>
      <c r="F38" s="56"/>
      <c r="G38" s="7"/>
      <c r="H38" s="7"/>
      <c r="I38" s="14">
        <f t="shared" si="0"/>
        <v>0</v>
      </c>
      <c r="J38" s="15">
        <f>IF(I38=0,0,SUMIF($B$20:B38,"Privat",$I$20:I38))</f>
        <v>0</v>
      </c>
      <c r="K38" s="15">
        <f>IF(I38=0,0,SUMIF($B$20:B38,"Erhverv",$I$20:I38))</f>
        <v>0</v>
      </c>
      <c r="L38" s="16">
        <f>IF(B38="Privat",0,IF(B38="Erhverv",IF(K38=0,0,IF(K38&lt;=$F$5,(K38*$H$5)-SUM($L$19:L37),IF(K38&gt;$F$7,($F$7*$H$5)+((K38-$F$7)*$H$7)-SUM($L$19:L37)))),0))</f>
        <v>0</v>
      </c>
    </row>
    <row r="39" spans="1:12" ht="15" customHeight="1" thickBot="1" x14ac:dyDescent="0.25">
      <c r="A39" s="3"/>
      <c r="B39" s="50"/>
      <c r="C39" s="50"/>
      <c r="D39" s="51"/>
      <c r="E39" s="45"/>
      <c r="F39" s="45"/>
      <c r="G39" s="6"/>
      <c r="H39" s="6"/>
      <c r="I39" s="17">
        <f t="shared" si="0"/>
        <v>0</v>
      </c>
      <c r="J39" s="18">
        <f>IF(I39=0,0,SUMIF($B$20:B39,"Privat",$I$20:I39))</f>
        <v>0</v>
      </c>
      <c r="K39" s="18">
        <f>IF(I39=0,0,SUMIF($B$20:B39,"Erhverv",$I$20:I39))</f>
        <v>0</v>
      </c>
      <c r="L39" s="19">
        <f>IF(B39="Privat",0,IF(B39="Erhverv",IF(K39=0,0,IF(K39&lt;=$F$5,(K39*$H$5)-SUM($L$19:L38),IF(K39&gt;$F$7,($F$7*$H$5)+((K39-$F$7)*$H$7)-SUM($L$19:L38)))),0))</f>
        <v>0</v>
      </c>
    </row>
    <row r="40" spans="1:12" ht="15" customHeight="1" x14ac:dyDescent="0.2">
      <c r="A40" s="21"/>
      <c r="B40" s="54"/>
      <c r="C40" s="54"/>
      <c r="D40" s="55"/>
      <c r="E40" s="56"/>
      <c r="F40" s="56"/>
      <c r="G40" s="7"/>
      <c r="H40" s="7"/>
      <c r="I40" s="14">
        <f t="shared" si="0"/>
        <v>0</v>
      </c>
      <c r="J40" s="15">
        <f>IF(I40=0,0,SUMIF($B$20:B40,"Privat",$I$20:I40))</f>
        <v>0</v>
      </c>
      <c r="K40" s="15">
        <f>IF(I40=0,0,SUMIF($B$20:B40,"Erhverv",$I$20:I40))</f>
        <v>0</v>
      </c>
      <c r="L40" s="16">
        <f>IF(B40="Privat",0,IF(B40="Erhverv",IF(K40=0,0,IF(K40&lt;=$F$5,(K40*$H$5)-SUM($L$19:L39),IF(K40&gt;$F$7,($F$7*$H$5)+((K40-$F$7)*$H$7)-SUM($L$19:L39)))),0))</f>
        <v>0</v>
      </c>
    </row>
    <row r="41" spans="1:12" ht="15" customHeight="1" thickBot="1" x14ac:dyDescent="0.25">
      <c r="A41" s="3"/>
      <c r="B41" s="50"/>
      <c r="C41" s="50"/>
      <c r="D41" s="51"/>
      <c r="E41" s="45"/>
      <c r="F41" s="45"/>
      <c r="G41" s="6"/>
      <c r="H41" s="6"/>
      <c r="I41" s="17">
        <f t="shared" si="0"/>
        <v>0</v>
      </c>
      <c r="J41" s="18">
        <f>IF(I41=0,0,SUMIF($B$20:B41,"Privat",$I$20:I41))</f>
        <v>0</v>
      </c>
      <c r="K41" s="18">
        <f>IF(I41=0,0,SUMIF($B$20:B41,"Erhverv",$I$20:I41))</f>
        <v>0</v>
      </c>
      <c r="L41" s="19">
        <f>IF(B41="Privat",0,IF(B41="Erhverv",IF(K41=0,0,IF(K41&lt;=$F$5,(K41*$H$5)-SUM($L$19:L40),IF(K41&gt;$F$7,($F$7*$H$5)+((K41-$F$7)*$H$7)-SUM($L$19:L40)))),0))</f>
        <v>0</v>
      </c>
    </row>
    <row r="42" spans="1:12" ht="15" customHeight="1" x14ac:dyDescent="0.2">
      <c r="A42" s="21"/>
      <c r="B42" s="54"/>
      <c r="C42" s="54"/>
      <c r="D42" s="55"/>
      <c r="E42" s="56"/>
      <c r="F42" s="56"/>
      <c r="G42" s="7"/>
      <c r="H42" s="7"/>
      <c r="I42" s="14">
        <f t="shared" si="0"/>
        <v>0</v>
      </c>
      <c r="J42" s="15">
        <f>IF(I42=0,0,SUMIF($B$20:B42,"Privat",$I$20:I42))</f>
        <v>0</v>
      </c>
      <c r="K42" s="15">
        <f>IF(I42=0,0,SUMIF($B$20:B42,"Erhverv",$I$20:I42))</f>
        <v>0</v>
      </c>
      <c r="L42" s="16">
        <f>IF(B42="Privat",0,IF(B42="Erhverv",IF(K42=0,0,IF(K42&lt;=$F$5,(K42*$H$5)-SUM($L$19:L41),IF(K42&gt;$F$7,($F$7*$H$5)+((K42-$F$7)*$H$7)-SUM($L$19:L41)))),0))</f>
        <v>0</v>
      </c>
    </row>
    <row r="43" spans="1:12" ht="15" customHeight="1" thickBot="1" x14ac:dyDescent="0.25">
      <c r="A43" s="3"/>
      <c r="B43" s="50"/>
      <c r="C43" s="50"/>
      <c r="D43" s="51"/>
      <c r="E43" s="45"/>
      <c r="F43" s="45"/>
      <c r="G43" s="6"/>
      <c r="H43" s="6"/>
      <c r="I43" s="17">
        <f t="shared" si="0"/>
        <v>0</v>
      </c>
      <c r="J43" s="18">
        <f>IF(I43=0,0,SUMIF($B$20:B43,"Privat",$I$20:I43))</f>
        <v>0</v>
      </c>
      <c r="K43" s="18">
        <f>IF(I43=0,0,SUMIF($B$20:B43,"Erhverv",$I$20:I43))</f>
        <v>0</v>
      </c>
      <c r="L43" s="19">
        <f>IF(B43="Privat",0,IF(B43="Erhverv",IF(K43=0,0,IF(K43&lt;=$F$5,(K43*$H$5)-SUM($L$19:L42),IF(K43&gt;$F$7,($F$7*$H$5)+((K43-$F$7)*$H$7)-SUM($L$19:L42)))),0))</f>
        <v>0</v>
      </c>
    </row>
    <row r="44" spans="1:12" ht="15" customHeight="1" x14ac:dyDescent="0.2">
      <c r="A44" s="21"/>
      <c r="B44" s="54"/>
      <c r="C44" s="54"/>
      <c r="D44" s="55"/>
      <c r="E44" s="56"/>
      <c r="F44" s="56"/>
      <c r="G44" s="7"/>
      <c r="H44" s="7"/>
      <c r="I44" s="14">
        <f t="shared" si="0"/>
        <v>0</v>
      </c>
      <c r="J44" s="15">
        <f>IF(I44=0,0,SUMIF($B$20:B44,"Privat",$I$20:I44))</f>
        <v>0</v>
      </c>
      <c r="K44" s="15">
        <f>IF(I44=0,0,SUMIF($B$20:B44,"Erhverv",$I$20:I44))</f>
        <v>0</v>
      </c>
      <c r="L44" s="16">
        <f>IF(B44="Privat",0,IF(B44="Erhverv",IF(K44=0,0,IF(K44&lt;=$F$5,(K44*$H$5)-SUM($L$19:L43),IF(K44&gt;$F$7,($F$7*$H$5)+((K44-$F$7)*$H$7)-SUM($L$19:L43)))),0))</f>
        <v>0</v>
      </c>
    </row>
    <row r="45" spans="1:12" ht="15" customHeight="1" thickBot="1" x14ac:dyDescent="0.25">
      <c r="A45" s="3"/>
      <c r="B45" s="50"/>
      <c r="C45" s="50"/>
      <c r="D45" s="51"/>
      <c r="E45" s="45"/>
      <c r="F45" s="45"/>
      <c r="G45" s="6"/>
      <c r="H45" s="6"/>
      <c r="I45" s="17">
        <f t="shared" si="0"/>
        <v>0</v>
      </c>
      <c r="J45" s="18">
        <f>IF(I45=0,0,SUMIF($B$20:B45,"Privat",$I$20:I45))</f>
        <v>0</v>
      </c>
      <c r="K45" s="18">
        <f>IF(I45=0,0,SUMIF($B$20:B45,"Erhverv",$I$20:I45))</f>
        <v>0</v>
      </c>
      <c r="L45" s="19">
        <f>IF(B45="Privat",0,IF(B45="Erhverv",IF(K45=0,0,IF(K45&lt;=$F$5,(K45*$H$5)-SUM($L$19:L44),IF(K45&gt;$F$7,($F$7*$H$5)+((K45-$F$7)*$H$7)-SUM($L$19:L44)))),0))</f>
        <v>0</v>
      </c>
    </row>
    <row r="46" spans="1:12" ht="15" customHeight="1" x14ac:dyDescent="0.2">
      <c r="A46" s="21"/>
      <c r="B46" s="54"/>
      <c r="C46" s="54"/>
      <c r="D46" s="55"/>
      <c r="E46" s="56"/>
      <c r="F46" s="56"/>
      <c r="G46" s="7"/>
      <c r="H46" s="7"/>
      <c r="I46" s="14">
        <f t="shared" si="0"/>
        <v>0</v>
      </c>
      <c r="J46" s="15">
        <f>IF(I46=0,0,SUMIF($B$20:B46,"Privat",$I$20:I46))</f>
        <v>0</v>
      </c>
      <c r="K46" s="15">
        <f>IF(I46=0,0,SUMIF($B$20:B46,"Erhverv",$I$20:I46))</f>
        <v>0</v>
      </c>
      <c r="L46" s="16">
        <f>IF(B46="Privat",0,IF(B46="Erhverv",IF(K46=0,0,IF(K46&lt;=$F$5,(K46*$H$5)-SUM($L$19:L45),IF(K46&gt;$F$7,($F$7*$H$5)+((K46-$F$7)*$H$7)-SUM($L$19:L45)))),0))</f>
        <v>0</v>
      </c>
    </row>
    <row r="47" spans="1:12" ht="15" customHeight="1" thickBot="1" x14ac:dyDescent="0.25">
      <c r="A47" s="3"/>
      <c r="B47" s="50"/>
      <c r="C47" s="50"/>
      <c r="D47" s="51"/>
      <c r="E47" s="45"/>
      <c r="F47" s="45"/>
      <c r="G47" s="6"/>
      <c r="H47" s="6"/>
      <c r="I47" s="17">
        <f t="shared" si="0"/>
        <v>0</v>
      </c>
      <c r="J47" s="18">
        <f>IF(I47=0,0,SUMIF($B$20:B47,"Privat",$I$20:I47))</f>
        <v>0</v>
      </c>
      <c r="K47" s="18">
        <f>IF(I47=0,0,SUMIF($B$20:B47,"Erhverv",$I$20:I47))</f>
        <v>0</v>
      </c>
      <c r="L47" s="19">
        <f>IF(B47="Privat",0,IF(B47="Erhverv",IF(K47=0,0,IF(K47&lt;=$F$5,(K47*$H$5)-SUM($L$19:L46),IF(K47&gt;$F$7,($F$7*$H$5)+((K47-$F$7)*$H$7)-SUM($L$19:L46)))),0))</f>
        <v>0</v>
      </c>
    </row>
    <row r="48" spans="1:12" ht="15" customHeight="1" x14ac:dyDescent="0.2">
      <c r="A48" s="21"/>
      <c r="B48" s="54"/>
      <c r="C48" s="54"/>
      <c r="D48" s="55"/>
      <c r="E48" s="56"/>
      <c r="F48" s="56"/>
      <c r="G48" s="7"/>
      <c r="H48" s="7"/>
      <c r="I48" s="14">
        <f t="shared" si="0"/>
        <v>0</v>
      </c>
      <c r="J48" s="15">
        <f>IF(I48=0,0,SUMIF($B$20:B48,"Privat",$I$20:I48))</f>
        <v>0</v>
      </c>
      <c r="K48" s="15">
        <f>IF(I48=0,0,SUMIF($B$20:B48,"Erhverv",$I$20:I48))</f>
        <v>0</v>
      </c>
      <c r="L48" s="16">
        <f>IF(B48="Privat",0,IF(B48="Erhverv",IF(K48=0,0,IF(K48&lt;=$F$5,(K48*$H$5)-SUM($L$19:L47),IF(K48&gt;$F$7,($F$7*$H$5)+((K48-$F$7)*$H$7)-SUM($L$19:L47)))),0))</f>
        <v>0</v>
      </c>
    </row>
    <row r="49" spans="1:12" ht="15" customHeight="1" thickBot="1" x14ac:dyDescent="0.25">
      <c r="A49" s="3"/>
      <c r="B49" s="50"/>
      <c r="C49" s="50"/>
      <c r="D49" s="51"/>
      <c r="E49" s="45"/>
      <c r="F49" s="45"/>
      <c r="G49" s="6"/>
      <c r="H49" s="6"/>
      <c r="I49" s="17">
        <f t="shared" si="0"/>
        <v>0</v>
      </c>
      <c r="J49" s="18">
        <f>IF(I49=0,0,SUMIF($B$20:B49,"Privat",$I$20:I49))</f>
        <v>0</v>
      </c>
      <c r="K49" s="18">
        <f>IF(I49=0,0,SUMIF($B$20:B49,"Erhverv",$I$20:I49))</f>
        <v>0</v>
      </c>
      <c r="L49" s="19">
        <f>IF(B49="Privat",0,IF(B49="Erhverv",IF(K49=0,0,IF(K49&lt;=$F$5,(K49*$H$5)-SUM($L$19:L48),IF(K49&gt;$F$7,($F$7*$H$5)+((K49-$F$7)*$H$7)-SUM($L$19:L48)))),0))</f>
        <v>0</v>
      </c>
    </row>
    <row r="50" spans="1:12" ht="15" customHeight="1" x14ac:dyDescent="0.2">
      <c r="A50" s="21"/>
      <c r="B50" s="54"/>
      <c r="C50" s="54"/>
      <c r="D50" s="55"/>
      <c r="E50" s="56"/>
      <c r="F50" s="56"/>
      <c r="G50" s="7"/>
      <c r="H50" s="7"/>
      <c r="I50" s="14">
        <f t="shared" si="0"/>
        <v>0</v>
      </c>
      <c r="J50" s="15">
        <f>IF(I50=0,0,SUMIF($B$20:B50,"Privat",$I$20:I50))</f>
        <v>0</v>
      </c>
      <c r="K50" s="15">
        <f>IF(I50=0,0,SUMIF($B$20:B50,"Erhverv",$I$20:I50))</f>
        <v>0</v>
      </c>
      <c r="L50" s="16">
        <f>IF(B50="Privat",0,IF(B50="Erhverv",IF(K50=0,0,IF(K50&lt;=$F$5,(K50*$H$5)-SUM($L$19:L49),IF(K50&gt;$F$7,($F$7*$H$5)+((K50-$F$7)*$H$7)-SUM($L$19:L49)))),0))</f>
        <v>0</v>
      </c>
    </row>
    <row r="51" spans="1:12" ht="15" customHeight="1" thickBot="1" x14ac:dyDescent="0.25">
      <c r="A51" s="3"/>
      <c r="B51" s="50"/>
      <c r="C51" s="50"/>
      <c r="D51" s="51"/>
      <c r="E51" s="45"/>
      <c r="F51" s="45"/>
      <c r="G51" s="6"/>
      <c r="H51" s="6"/>
      <c r="I51" s="17">
        <f t="shared" si="0"/>
        <v>0</v>
      </c>
      <c r="J51" s="18">
        <f>IF(I51=0,0,SUMIF($B$20:B51,"Privat",$I$20:I51))</f>
        <v>0</v>
      </c>
      <c r="K51" s="18">
        <f>IF(I51=0,0,SUMIF($B$20:B51,"Erhverv",$I$20:I51))</f>
        <v>0</v>
      </c>
      <c r="L51" s="19">
        <f>IF(B51="Privat",0,IF(B51="Erhverv",IF(K51=0,0,IF(K51&lt;=$F$5,(K51*$H$5)-SUM($L$19:L50),IF(K51&gt;$F$7,($F$7*$H$5)+((K51-$F$7)*$H$7)-SUM($L$19:L50)))),0))</f>
        <v>0</v>
      </c>
    </row>
    <row r="52" spans="1:12" ht="15" customHeight="1" x14ac:dyDescent="0.2">
      <c r="A52" s="21"/>
      <c r="B52" s="54"/>
      <c r="C52" s="54"/>
      <c r="D52" s="55"/>
      <c r="E52" s="56"/>
      <c r="F52" s="56"/>
      <c r="G52" s="7"/>
      <c r="H52" s="7"/>
      <c r="I52" s="14">
        <f t="shared" si="0"/>
        <v>0</v>
      </c>
      <c r="J52" s="15">
        <f>IF(I52=0,0,SUMIF($B$20:B52,"Privat",$I$20:I52))</f>
        <v>0</v>
      </c>
      <c r="K52" s="15">
        <f>IF(I52=0,0,SUMIF($B$20:B52,"Erhverv",$I$20:I52))</f>
        <v>0</v>
      </c>
      <c r="L52" s="16">
        <f>IF(B52="Privat",0,IF(B52="Erhverv",IF(K52=0,0,IF(K52&lt;=$F$5,(K52*$H$5)-SUM($L$19:L51),IF(K52&gt;$F$7,($F$7*$H$5)+((K52-$F$7)*$H$7)-SUM($L$19:L51)))),0))</f>
        <v>0</v>
      </c>
    </row>
    <row r="53" spans="1:12" ht="15" customHeight="1" thickBot="1" x14ac:dyDescent="0.25">
      <c r="A53" s="3"/>
      <c r="B53" s="50"/>
      <c r="C53" s="50"/>
      <c r="D53" s="51"/>
      <c r="E53" s="45"/>
      <c r="F53" s="45"/>
      <c r="G53" s="6"/>
      <c r="H53" s="6"/>
      <c r="I53" s="17">
        <f t="shared" si="0"/>
        <v>0</v>
      </c>
      <c r="J53" s="18">
        <f>IF(I53=0,0,SUMIF($B$20:B53,"Privat",$I$20:I53))</f>
        <v>0</v>
      </c>
      <c r="K53" s="18">
        <f>IF(I53=0,0,SUMIF($B$20:B53,"Erhverv",$I$20:I53))</f>
        <v>0</v>
      </c>
      <c r="L53" s="19">
        <f>IF(B53="Privat",0,IF(B53="Erhverv",IF(K53=0,0,IF(K53&lt;=$F$5,(K53*$H$5)-SUM($L$19:L52),IF(K53&gt;$F$7,($F$7*$H$5)+((K53-$F$7)*$H$7)-SUM($L$19:L52)))),0))</f>
        <v>0</v>
      </c>
    </row>
    <row r="54" spans="1:12" ht="15" customHeight="1" x14ac:dyDescent="0.2">
      <c r="A54" s="21"/>
      <c r="B54" s="54"/>
      <c r="C54" s="54"/>
      <c r="D54" s="55"/>
      <c r="E54" s="56"/>
      <c r="F54" s="56"/>
      <c r="G54" s="7"/>
      <c r="H54" s="7"/>
      <c r="I54" s="14">
        <f t="shared" si="0"/>
        <v>0</v>
      </c>
      <c r="J54" s="15">
        <f>IF(I54=0,0,SUMIF($B$20:B54,"Privat",$I$20:I54))</f>
        <v>0</v>
      </c>
      <c r="K54" s="15">
        <f>IF(I54=0,0,SUMIF($B$20:B54,"Erhverv",$I$20:I54))</f>
        <v>0</v>
      </c>
      <c r="L54" s="16">
        <f>IF(B54="Privat",0,IF(B54="Erhverv",IF(K54=0,0,IF(K54&lt;=$F$5,(K54*$H$5)-SUM($L$19:L53),IF(K54&gt;$F$7,($F$7*$H$5)+((K54-$F$7)*$H$7)-SUM($L$19:L53)))),0))</f>
        <v>0</v>
      </c>
    </row>
    <row r="55" spans="1:12" ht="15" customHeight="1" thickBot="1" x14ac:dyDescent="0.25">
      <c r="A55" s="3"/>
      <c r="B55" s="50"/>
      <c r="C55" s="50"/>
      <c r="D55" s="51"/>
      <c r="E55" s="45"/>
      <c r="F55" s="45"/>
      <c r="G55" s="6"/>
      <c r="H55" s="6"/>
      <c r="I55" s="17">
        <f t="shared" si="0"/>
        <v>0</v>
      </c>
      <c r="J55" s="18">
        <f>IF(I55=0,0,SUMIF($B$20:B55,"Privat",$I$20:I55))</f>
        <v>0</v>
      </c>
      <c r="K55" s="18">
        <f>IF(I55=0,0,SUMIF($B$20:B55,"Erhverv",$I$20:I55))</f>
        <v>0</v>
      </c>
      <c r="L55" s="19">
        <f>IF(B55="Privat",0,IF(B55="Erhverv",IF(K55=0,0,IF(K55&lt;=$F$5,(K55*$H$5)-SUM($L$19:L54),IF(K55&gt;$F$7,($F$7*$H$5)+((K55-$F$7)*$H$7)-SUM($L$19:L54)))),0))</f>
        <v>0</v>
      </c>
    </row>
    <row r="56" spans="1:12" ht="15" customHeight="1" x14ac:dyDescent="0.2">
      <c r="A56" s="21"/>
      <c r="B56" s="54"/>
      <c r="C56" s="54"/>
      <c r="D56" s="55"/>
      <c r="E56" s="56"/>
      <c r="F56" s="56"/>
      <c r="G56" s="7"/>
      <c r="H56" s="7"/>
      <c r="I56" s="14">
        <f t="shared" si="0"/>
        <v>0</v>
      </c>
      <c r="J56" s="15">
        <f>IF(I56=0,0,SUMIF($B$20:B56,"Privat",$I$20:I56))</f>
        <v>0</v>
      </c>
      <c r="K56" s="15">
        <f>IF(I56=0,0,SUMIF($B$20:B56,"Erhverv",$I$20:I56))</f>
        <v>0</v>
      </c>
      <c r="L56" s="16">
        <f>IF(B56="Privat",0,IF(B56="Erhverv",IF(K56=0,0,IF(K56&lt;=$F$5,(K56*$H$5)-SUM($L$19:L55),IF(K56&gt;$F$7,($F$7*$H$5)+((K56-$F$7)*$H$7)-SUM($L$19:L55)))),0))</f>
        <v>0</v>
      </c>
    </row>
    <row r="57" spans="1:12" ht="15" customHeight="1" thickBot="1" x14ac:dyDescent="0.25">
      <c r="A57" s="3"/>
      <c r="B57" s="50"/>
      <c r="C57" s="50"/>
      <c r="D57" s="51"/>
      <c r="E57" s="45"/>
      <c r="F57" s="45"/>
      <c r="G57" s="6"/>
      <c r="H57" s="6"/>
      <c r="I57" s="17">
        <f t="shared" si="0"/>
        <v>0</v>
      </c>
      <c r="J57" s="18">
        <f>IF(I57=0,0,SUMIF($B$20:B57,"Privat",$I$20:I57))</f>
        <v>0</v>
      </c>
      <c r="K57" s="18">
        <f>IF(I57=0,0,SUMIF($B$20:B57,"Erhverv",$I$20:I57))</f>
        <v>0</v>
      </c>
      <c r="L57" s="19">
        <f>IF(B57="Privat",0,IF(B57="Erhverv",IF(K57=0,0,IF(K57&lt;=$F$5,(K57*$H$5)-SUM($L$19:L56),IF(K57&gt;$F$7,($F$7*$H$5)+((K57-$F$7)*$H$7)-SUM($L$19:L56)))),0))</f>
        <v>0</v>
      </c>
    </row>
    <row r="58" spans="1:12" ht="15" customHeight="1" x14ac:dyDescent="0.2">
      <c r="A58" s="21"/>
      <c r="B58" s="54"/>
      <c r="C58" s="54"/>
      <c r="D58" s="55"/>
      <c r="E58" s="56"/>
      <c r="F58" s="56"/>
      <c r="G58" s="7"/>
      <c r="H58" s="7"/>
      <c r="I58" s="14">
        <f t="shared" si="0"/>
        <v>0</v>
      </c>
      <c r="J58" s="15">
        <f>IF(I58=0,0,SUMIF($B$20:B58,"Privat",$I$20:I58))</f>
        <v>0</v>
      </c>
      <c r="K58" s="15">
        <f>IF(I58=0,0,SUMIF($B$20:B58,"Erhverv",$I$20:I58))</f>
        <v>0</v>
      </c>
      <c r="L58" s="16">
        <f>IF(B58="Privat",0,IF(B58="Erhverv",IF(K58=0,0,IF(K58&lt;=$F$5,(K58*$H$5)-SUM($L$19:L57),IF(K58&gt;$F$7,($F$7*$H$5)+((K58-$F$7)*$H$7)-SUM($L$19:L57)))),0))</f>
        <v>0</v>
      </c>
    </row>
    <row r="59" spans="1:12" ht="15" customHeight="1" thickBot="1" x14ac:dyDescent="0.25">
      <c r="A59" s="3"/>
      <c r="B59" s="50"/>
      <c r="C59" s="50"/>
      <c r="D59" s="51"/>
      <c r="E59" s="45"/>
      <c r="F59" s="45"/>
      <c r="G59" s="6"/>
      <c r="H59" s="6"/>
      <c r="I59" s="17">
        <f t="shared" si="0"/>
        <v>0</v>
      </c>
      <c r="J59" s="18">
        <f>IF(I59=0,0,SUMIF($B$20:B59,"Privat",$I$20:I59))</f>
        <v>0</v>
      </c>
      <c r="K59" s="18">
        <f>IF(I59=0,0,SUMIF($B$20:B59,"Erhverv",$I$20:I59))</f>
        <v>0</v>
      </c>
      <c r="L59" s="19">
        <f>IF(B59="Privat",0,IF(B59="Erhverv",IF(K59=0,0,IF(K59&lt;=$F$5,(K59*$H$5)-SUM($L$19:L58),IF(K59&gt;$F$7,($F$7*$H$5)+((K59-$F$7)*$H$7)-SUM($L$19:L58)))),0))</f>
        <v>0</v>
      </c>
    </row>
    <row r="60" spans="1:12" ht="15" customHeight="1" x14ac:dyDescent="0.2">
      <c r="A60" s="21"/>
      <c r="B60" s="54"/>
      <c r="C60" s="54"/>
      <c r="D60" s="55"/>
      <c r="E60" s="56"/>
      <c r="F60" s="56"/>
      <c r="G60" s="7"/>
      <c r="H60" s="7"/>
      <c r="I60" s="14">
        <f t="shared" si="0"/>
        <v>0</v>
      </c>
      <c r="J60" s="15">
        <f>IF(I60=0,0,SUMIF($B$20:B60,"Privat",$I$20:I60))</f>
        <v>0</v>
      </c>
      <c r="K60" s="15">
        <f>IF(I60=0,0,SUMIF($B$20:B60,"Erhverv",$I$20:I60))</f>
        <v>0</v>
      </c>
      <c r="L60" s="16">
        <f>IF(B60="Privat",0,IF(B60="Erhverv",IF(K60=0,0,IF(K60&lt;=$F$5,(K60*$H$5)-SUM($L$19:L59),IF(K60&gt;$F$7,($F$7*$H$5)+((K60-$F$7)*$H$7)-SUM($L$19:L59)))),0))</f>
        <v>0</v>
      </c>
    </row>
    <row r="61" spans="1:12" ht="15" customHeight="1" thickBot="1" x14ac:dyDescent="0.25">
      <c r="A61" s="3"/>
      <c r="B61" s="50"/>
      <c r="C61" s="50"/>
      <c r="D61" s="51"/>
      <c r="E61" s="45"/>
      <c r="F61" s="45"/>
      <c r="G61" s="6"/>
      <c r="H61" s="6"/>
      <c r="I61" s="17">
        <f t="shared" si="0"/>
        <v>0</v>
      </c>
      <c r="J61" s="18">
        <f>IF(I61=0,0,SUMIF($B$20:B61,"Privat",$I$20:I61))</f>
        <v>0</v>
      </c>
      <c r="K61" s="18">
        <f>IF(I61=0,0,SUMIF($B$20:B61,"Erhverv",$I$20:I61))</f>
        <v>0</v>
      </c>
      <c r="L61" s="19">
        <f>IF(B61="Privat",0,IF(B61="Erhverv",IF(K61=0,0,IF(K61&lt;=$F$5,(K61*$H$5)-SUM($L$19:L60),IF(K61&gt;$F$7,($F$7*$H$5)+((K61-$F$7)*$H$7)-SUM($L$19:L60)))),0))</f>
        <v>0</v>
      </c>
    </row>
    <row r="62" spans="1:12" ht="15" customHeight="1" x14ac:dyDescent="0.2">
      <c r="A62" s="21"/>
      <c r="B62" s="54"/>
      <c r="C62" s="54"/>
      <c r="D62" s="55"/>
      <c r="E62" s="56"/>
      <c r="F62" s="56"/>
      <c r="G62" s="7"/>
      <c r="H62" s="7"/>
      <c r="I62" s="14">
        <f t="shared" si="0"/>
        <v>0</v>
      </c>
      <c r="J62" s="15">
        <f>IF(I62=0,0,SUMIF($B$20:B62,"Privat",$I$20:I62))</f>
        <v>0</v>
      </c>
      <c r="K62" s="15">
        <f>IF(I62=0,0,SUMIF($B$20:B62,"Erhverv",$I$20:I62))</f>
        <v>0</v>
      </c>
      <c r="L62" s="16">
        <f>IF(B62="Privat",0,IF(B62="Erhverv",IF(K62=0,0,IF(K62&lt;=$F$5,(K62*$H$5)-SUM($L$19:L61),IF(K62&gt;$F$7,($F$7*$H$5)+((K62-$F$7)*$H$7)-SUM($L$19:L61)))),0))</f>
        <v>0</v>
      </c>
    </row>
    <row r="63" spans="1:12" ht="15" customHeight="1" thickBot="1" x14ac:dyDescent="0.25">
      <c r="A63" s="3"/>
      <c r="B63" s="50"/>
      <c r="C63" s="50"/>
      <c r="D63" s="51"/>
      <c r="E63" s="45"/>
      <c r="F63" s="45"/>
      <c r="G63" s="6"/>
      <c r="H63" s="6"/>
      <c r="I63" s="17">
        <f t="shared" si="0"/>
        <v>0</v>
      </c>
      <c r="J63" s="18">
        <f>IF(I63=0,0,SUMIF($B$20:B63,"Privat",$I$20:I63))</f>
        <v>0</v>
      </c>
      <c r="K63" s="18">
        <f>IF(I63=0,0,SUMIF($B$20:B63,"Erhverv",$I$20:I63))</f>
        <v>0</v>
      </c>
      <c r="L63" s="19">
        <f>IF(B63="Privat",0,IF(B63="Erhverv",IF(K63=0,0,IF(K63&lt;=$F$5,(K63*$H$5)-SUM($L$19:L62),IF(K63&gt;$F$7,($F$7*$H$5)+((K63-$F$7)*$H$7)-SUM($L$19:L62)))),0))</f>
        <v>0</v>
      </c>
    </row>
    <row r="64" spans="1:12" ht="15" customHeight="1" x14ac:dyDescent="0.2">
      <c r="A64" s="21"/>
      <c r="B64" s="54"/>
      <c r="C64" s="54"/>
      <c r="D64" s="55"/>
      <c r="E64" s="56"/>
      <c r="F64" s="56"/>
      <c r="G64" s="7"/>
      <c r="H64" s="7"/>
      <c r="I64" s="14">
        <f t="shared" si="0"/>
        <v>0</v>
      </c>
      <c r="J64" s="15">
        <f>IF(I64=0,0,SUMIF($B$20:B64,"Privat",$I$20:I64))</f>
        <v>0</v>
      </c>
      <c r="K64" s="15">
        <f>IF(I64=0,0,SUMIF($B$20:B64,"Erhverv",$I$20:I64))</f>
        <v>0</v>
      </c>
      <c r="L64" s="16">
        <f>IF(B64="Privat",0,IF(B64="Erhverv",IF(K64=0,0,IF(K64&lt;=$F$5,(K64*$H$5)-SUM($L$19:L63),IF(K64&gt;$F$7,($F$7*$H$5)+((K64-$F$7)*$H$7)-SUM($L$19:L63)))),0))</f>
        <v>0</v>
      </c>
    </row>
    <row r="65" spans="1:12" ht="15" customHeight="1" thickBot="1" x14ac:dyDescent="0.25">
      <c r="A65" s="3"/>
      <c r="B65" s="50"/>
      <c r="C65" s="50"/>
      <c r="D65" s="51"/>
      <c r="E65" s="45"/>
      <c r="F65" s="45"/>
      <c r="G65" s="6"/>
      <c r="H65" s="6"/>
      <c r="I65" s="17">
        <f t="shared" si="0"/>
        <v>0</v>
      </c>
      <c r="J65" s="18">
        <f>IF(I65=0,0,SUMIF($B$20:B65,"Privat",$I$20:I65))</f>
        <v>0</v>
      </c>
      <c r="K65" s="18">
        <f>IF(I65=0,0,SUMIF($B$20:B65,"Erhverv",$I$20:I65))</f>
        <v>0</v>
      </c>
      <c r="L65" s="19">
        <f>IF(B65="Privat",0,IF(B65="Erhverv",IF(K65=0,0,IF(K65&lt;=$F$5,(K65*$H$5)-SUM($L$19:L64),IF(K65&gt;$F$7,($F$7*$H$5)+((K65-$F$7)*$H$7)-SUM($L$19:L64)))),0))</f>
        <v>0</v>
      </c>
    </row>
    <row r="66" spans="1:12" ht="15" customHeight="1" x14ac:dyDescent="0.2">
      <c r="A66" s="21"/>
      <c r="B66" s="54"/>
      <c r="C66" s="54"/>
      <c r="D66" s="55"/>
      <c r="E66" s="56"/>
      <c r="F66" s="56"/>
      <c r="G66" s="7"/>
      <c r="H66" s="7"/>
      <c r="I66" s="14">
        <f t="shared" si="0"/>
        <v>0</v>
      </c>
      <c r="J66" s="15">
        <f>IF(I66=0,0,SUMIF($B$20:B66,"Privat",$I$20:I66))</f>
        <v>0</v>
      </c>
      <c r="K66" s="15">
        <f>IF(I66=0,0,SUMIF($B$20:B66,"Erhverv",$I$20:I66))</f>
        <v>0</v>
      </c>
      <c r="L66" s="16">
        <f>IF(B66="Privat",0,IF(B66="Erhverv",IF(K66=0,0,IF(K66&lt;=$F$5,(K66*$H$5)-SUM($L$19:L65),IF(K66&gt;$F$7,($F$7*$H$5)+((K66-$F$7)*$H$7)-SUM($L$19:L65)))),0))</f>
        <v>0</v>
      </c>
    </row>
    <row r="67" spans="1:12" ht="15" customHeight="1" thickBot="1" x14ac:dyDescent="0.25">
      <c r="A67" s="3"/>
      <c r="B67" s="50"/>
      <c r="C67" s="50"/>
      <c r="D67" s="51"/>
      <c r="E67" s="45"/>
      <c r="F67" s="45"/>
      <c r="G67" s="6"/>
      <c r="H67" s="6"/>
      <c r="I67" s="17">
        <f t="shared" si="0"/>
        <v>0</v>
      </c>
      <c r="J67" s="18">
        <f>IF(I67=0,0,SUMIF($B$20:B67,"Privat",$I$20:I67))</f>
        <v>0</v>
      </c>
      <c r="K67" s="18">
        <f>IF(I67=0,0,SUMIF($B$20:B67,"Erhverv",$I$20:I67))</f>
        <v>0</v>
      </c>
      <c r="L67" s="19">
        <f>IF(B67="Privat",0,IF(B67="Erhverv",IF(K67=0,0,IF(K67&lt;=$F$5,(K67*$H$5)-SUM($L$19:L66),IF(K67&gt;$F$7,($F$7*$H$5)+((K67-$F$7)*$H$7)-SUM($L$19:L66)))),0))</f>
        <v>0</v>
      </c>
    </row>
    <row r="68" spans="1:12" ht="15" customHeight="1" x14ac:dyDescent="0.2">
      <c r="A68" s="21"/>
      <c r="B68" s="54"/>
      <c r="C68" s="54"/>
      <c r="D68" s="55"/>
      <c r="E68" s="56"/>
      <c r="F68" s="56"/>
      <c r="G68" s="7"/>
      <c r="H68" s="7"/>
      <c r="I68" s="14">
        <f t="shared" si="0"/>
        <v>0</v>
      </c>
      <c r="J68" s="15">
        <f>IF(I68=0,0,SUMIF($B$20:B68,"Privat",$I$20:I68))</f>
        <v>0</v>
      </c>
      <c r="K68" s="15">
        <f>IF(I68=0,0,SUMIF($B$20:B68,"Erhverv",$I$20:I68))</f>
        <v>0</v>
      </c>
      <c r="L68" s="16">
        <f>IF(B68="Privat",0,IF(B68="Erhverv",IF(K68=0,0,IF(K68&lt;=$F$5,(K68*$H$5)-SUM($L$19:L67),IF(K68&gt;$F$7,($F$7*$H$5)+((K68-$F$7)*$H$7)-SUM($L$19:L67)))),0))</f>
        <v>0</v>
      </c>
    </row>
    <row r="69" spans="1:12" ht="15" customHeight="1" thickBot="1" x14ac:dyDescent="0.25">
      <c r="A69" s="3"/>
      <c r="B69" s="50"/>
      <c r="C69" s="50"/>
      <c r="D69" s="51"/>
      <c r="E69" s="45"/>
      <c r="F69" s="45"/>
      <c r="G69" s="6"/>
      <c r="H69" s="6"/>
      <c r="I69" s="17">
        <f t="shared" si="0"/>
        <v>0</v>
      </c>
      <c r="J69" s="18">
        <f>IF(I69=0,0,SUMIF($B$20:B69,"Privat",$I$20:I69))</f>
        <v>0</v>
      </c>
      <c r="K69" s="18">
        <f>IF(I69=0,0,SUMIF($B$20:B69,"Erhverv",$I$20:I69))</f>
        <v>0</v>
      </c>
      <c r="L69" s="19">
        <f>IF(B69="Privat",0,IF(B69="Erhverv",IF(K69=0,0,IF(K69&lt;=$F$5,(K69*$H$5)-SUM($L$19:L68),IF(K69&gt;$F$7,($F$7*$H$5)+((K69-$F$7)*$H$7)-SUM($L$19:L68)))),0))</f>
        <v>0</v>
      </c>
    </row>
    <row r="70" spans="1:12" ht="15" customHeight="1" x14ac:dyDescent="0.2">
      <c r="A70" s="21"/>
      <c r="B70" s="54"/>
      <c r="C70" s="54"/>
      <c r="D70" s="55"/>
      <c r="E70" s="56"/>
      <c r="F70" s="56"/>
      <c r="G70" s="7"/>
      <c r="H70" s="7"/>
      <c r="I70" s="14">
        <f t="shared" si="0"/>
        <v>0</v>
      </c>
      <c r="J70" s="15">
        <f>IF(I70=0,0,SUMIF($B$20:B70,"Privat",$I$20:I70))</f>
        <v>0</v>
      </c>
      <c r="K70" s="15">
        <f>IF(I70=0,0,SUMIF($B$20:B70,"Erhverv",$I$20:I70))</f>
        <v>0</v>
      </c>
      <c r="L70" s="16">
        <f>IF(B70="Privat",0,IF(B70="Erhverv",IF(K70=0,0,IF(K70&lt;=$F$5,(K70*$H$5)-SUM($L$19:L69),IF(K70&gt;$F$7,($F$7*$H$5)+((K70-$F$7)*$H$7)-SUM($L$19:L69)))),0))</f>
        <v>0</v>
      </c>
    </row>
    <row r="71" spans="1:12" ht="15" customHeight="1" thickBot="1" x14ac:dyDescent="0.25">
      <c r="A71" s="3"/>
      <c r="B71" s="50"/>
      <c r="C71" s="50"/>
      <c r="D71" s="51"/>
      <c r="E71" s="45"/>
      <c r="F71" s="45"/>
      <c r="G71" s="6"/>
      <c r="H71" s="6"/>
      <c r="I71" s="17">
        <f t="shared" si="0"/>
        <v>0</v>
      </c>
      <c r="J71" s="18">
        <f>IF(I71=0,0,SUMIF($B$20:B71,"Privat",$I$20:I71))</f>
        <v>0</v>
      </c>
      <c r="K71" s="18">
        <f>IF(I71=0,0,SUMIF($B$20:B71,"Erhverv",$I$20:I71))</f>
        <v>0</v>
      </c>
      <c r="L71" s="19">
        <f>IF(B71="Privat",0,IF(B71="Erhverv",IF(K71=0,0,IF(K71&lt;=$F$5,(K71*$H$5)-SUM($L$19:L70),IF(K71&gt;$F$7,($F$7*$H$5)+((K71-$F$7)*$H$7)-SUM($L$19:L70)))),0))</f>
        <v>0</v>
      </c>
    </row>
    <row r="72" spans="1:12" ht="15" customHeight="1" x14ac:dyDescent="0.2">
      <c r="A72" s="21"/>
      <c r="B72" s="54"/>
      <c r="C72" s="54"/>
      <c r="D72" s="55"/>
      <c r="E72" s="56"/>
      <c r="F72" s="56"/>
      <c r="G72" s="7"/>
      <c r="H72" s="7"/>
      <c r="I72" s="14">
        <f t="shared" si="0"/>
        <v>0</v>
      </c>
      <c r="J72" s="15">
        <f>IF(I72=0,0,SUMIF($B$20:B72,"Privat",$I$20:I72))</f>
        <v>0</v>
      </c>
      <c r="K72" s="15">
        <f>IF(I72=0,0,SUMIF($B$20:B72,"Erhverv",$I$20:I72))</f>
        <v>0</v>
      </c>
      <c r="L72" s="16">
        <f>IF(B72="Privat",0,IF(B72="Erhverv",IF(K72=0,0,IF(K72&lt;=$F$5,(K72*$H$5)-SUM($L$19:L71),IF(K72&gt;$F$7,($F$7*$H$5)+((K72-$F$7)*$H$7)-SUM($L$19:L71)))),0))</f>
        <v>0</v>
      </c>
    </row>
    <row r="73" spans="1:12" ht="15" customHeight="1" thickBot="1" x14ac:dyDescent="0.25">
      <c r="A73" s="3"/>
      <c r="B73" s="50"/>
      <c r="C73" s="50"/>
      <c r="D73" s="51"/>
      <c r="E73" s="45"/>
      <c r="F73" s="45"/>
      <c r="G73" s="6"/>
      <c r="H73" s="6"/>
      <c r="I73" s="17">
        <f t="shared" si="0"/>
        <v>0</v>
      </c>
      <c r="J73" s="18">
        <f>IF(I73=0,0,SUMIF($B$20:B73,"Privat",$I$20:I73))</f>
        <v>0</v>
      </c>
      <c r="K73" s="18">
        <f>IF(I73=0,0,SUMIF($B$20:B73,"Erhverv",$I$20:I73))</f>
        <v>0</v>
      </c>
      <c r="L73" s="19">
        <f>IF(B73="Privat",0,IF(B73="Erhverv",IF(K73=0,0,IF(K73&lt;=$F$5,(K73*$H$5)-SUM($L$19:L72),IF(K73&gt;$F$7,($F$7*$H$5)+((K73-$F$7)*$H$7)-SUM($L$19:L72)))),0))</f>
        <v>0</v>
      </c>
    </row>
    <row r="74" spans="1:12" ht="15" customHeight="1" x14ac:dyDescent="0.2">
      <c r="A74" s="21"/>
      <c r="B74" s="54"/>
      <c r="C74" s="54"/>
      <c r="D74" s="55"/>
      <c r="E74" s="56"/>
      <c r="F74" s="56"/>
      <c r="G74" s="7"/>
      <c r="H74" s="7"/>
      <c r="I74" s="14">
        <f t="shared" si="0"/>
        <v>0</v>
      </c>
      <c r="J74" s="15">
        <f>IF(I74=0,0,SUMIF($B$20:B74,"Privat",$I$20:I74))</f>
        <v>0</v>
      </c>
      <c r="K74" s="15">
        <f>IF(I74=0,0,SUMIF($B$20:B74,"Erhverv",$I$20:I74))</f>
        <v>0</v>
      </c>
      <c r="L74" s="16">
        <f>IF(B74="Privat",0,IF(B74="Erhverv",IF(K74=0,0,IF(K74&lt;=$F$5,(K74*$H$5)-SUM($L$19:L73),IF(K74&gt;$F$7,($F$7*$H$5)+((K74-$F$7)*$H$7)-SUM($L$19:L73)))),0))</f>
        <v>0</v>
      </c>
    </row>
    <row r="75" spans="1:12" ht="15" customHeight="1" thickBot="1" x14ac:dyDescent="0.25">
      <c r="A75" s="3"/>
      <c r="B75" s="50"/>
      <c r="C75" s="50"/>
      <c r="D75" s="51"/>
      <c r="E75" s="45"/>
      <c r="F75" s="45"/>
      <c r="G75" s="6"/>
      <c r="H75" s="6"/>
      <c r="I75" s="17">
        <f t="shared" si="0"/>
        <v>0</v>
      </c>
      <c r="J75" s="18">
        <f>IF(I75=0,0,SUMIF($B$20:B75,"Privat",$I$20:I75))</f>
        <v>0</v>
      </c>
      <c r="K75" s="18">
        <f>IF(I75=0,0,SUMIF($B$20:B75,"Erhverv",$I$20:I75))</f>
        <v>0</v>
      </c>
      <c r="L75" s="19">
        <f>IF(B75="Privat",0,IF(B75="Erhverv",IF(K75=0,0,IF(K75&lt;=$F$5,(K75*$H$5)-SUM($L$19:L74),IF(K75&gt;$F$7,($F$7*$H$5)+((K75-$F$7)*$H$7)-SUM($L$19:L74)))),0))</f>
        <v>0</v>
      </c>
    </row>
    <row r="76" spans="1:12" ht="15" customHeight="1" x14ac:dyDescent="0.2">
      <c r="A76" s="21"/>
      <c r="B76" s="54"/>
      <c r="C76" s="54"/>
      <c r="D76" s="55"/>
      <c r="E76" s="56"/>
      <c r="F76" s="56"/>
      <c r="G76" s="7"/>
      <c r="H76" s="7"/>
      <c r="I76" s="14">
        <f t="shared" si="0"/>
        <v>0</v>
      </c>
      <c r="J76" s="15">
        <f>IF(I76=0,0,SUMIF($B$20:B76,"Privat",$I$20:I76))</f>
        <v>0</v>
      </c>
      <c r="K76" s="15">
        <f>IF(I76=0,0,SUMIF($B$20:B76,"Erhverv",$I$20:I76))</f>
        <v>0</v>
      </c>
      <c r="L76" s="16">
        <f>IF(B76="Privat",0,IF(B76="Erhverv",IF(K76=0,0,IF(K76&lt;=$F$5,(K76*$H$5)-SUM($L$19:L75),IF(K76&gt;$F$7,($F$7*$H$5)+((K76-$F$7)*$H$7)-SUM($L$19:L75)))),0))</f>
        <v>0</v>
      </c>
    </row>
    <row r="77" spans="1:12" ht="15" customHeight="1" thickBot="1" x14ac:dyDescent="0.25">
      <c r="A77" s="3"/>
      <c r="B77" s="50"/>
      <c r="C77" s="50"/>
      <c r="D77" s="51"/>
      <c r="E77" s="45"/>
      <c r="F77" s="45"/>
      <c r="G77" s="6"/>
      <c r="H77" s="6"/>
      <c r="I77" s="17">
        <f t="shared" si="0"/>
        <v>0</v>
      </c>
      <c r="J77" s="18">
        <f>IF(I77=0,0,SUMIF($B$20:B77,"Privat",$I$20:I77))</f>
        <v>0</v>
      </c>
      <c r="K77" s="18">
        <f>IF(I77=0,0,SUMIF($B$20:B77,"Erhverv",$I$20:I77))</f>
        <v>0</v>
      </c>
      <c r="L77" s="19">
        <f>IF(B77="Privat",0,IF(B77="Erhverv",IF(K77=0,0,IF(K77&lt;=$F$5,(K77*$H$5)-SUM($L$19:L76),IF(K77&gt;$F$7,($F$7*$H$5)+((K77-$F$7)*$H$7)-SUM($L$19:L76)))),0))</f>
        <v>0</v>
      </c>
    </row>
    <row r="78" spans="1:12" ht="15" customHeight="1" x14ac:dyDescent="0.2">
      <c r="A78" s="21"/>
      <c r="B78" s="54"/>
      <c r="C78" s="54"/>
      <c r="D78" s="55"/>
      <c r="E78" s="56"/>
      <c r="F78" s="56"/>
      <c r="G78" s="7"/>
      <c r="H78" s="7"/>
      <c r="I78" s="14">
        <f t="shared" si="0"/>
        <v>0</v>
      </c>
      <c r="J78" s="15">
        <f>IF(I78=0,0,SUMIF($B$20:B78,"Privat",$I$20:I78))</f>
        <v>0</v>
      </c>
      <c r="K78" s="15">
        <f>IF(I78=0,0,SUMIF($B$20:B78,"Erhverv",$I$20:I78))</f>
        <v>0</v>
      </c>
      <c r="L78" s="16">
        <f>IF(B78="Privat",0,IF(B78="Erhverv",IF(K78=0,0,IF(K78&lt;=$F$5,(K78*$H$5)-SUM($L$19:L77),IF(K78&gt;$F$7,($F$7*$H$5)+((K78-$F$7)*$H$7)-SUM($L$19:L77)))),0))</f>
        <v>0</v>
      </c>
    </row>
    <row r="79" spans="1:12" ht="15" customHeight="1" thickBot="1" x14ac:dyDescent="0.25">
      <c r="A79" s="3"/>
      <c r="B79" s="50"/>
      <c r="C79" s="50"/>
      <c r="D79" s="51"/>
      <c r="E79" s="45"/>
      <c r="F79" s="45"/>
      <c r="G79" s="6"/>
      <c r="H79" s="6"/>
      <c r="I79" s="17">
        <f t="shared" si="0"/>
        <v>0</v>
      </c>
      <c r="J79" s="18">
        <f>IF(I79=0,0,SUMIF($B$20:B79,"Privat",$I$20:I79))</f>
        <v>0</v>
      </c>
      <c r="K79" s="18">
        <f>IF(I79=0,0,SUMIF($B$20:B79,"Erhverv",$I$20:I79))</f>
        <v>0</v>
      </c>
      <c r="L79" s="19">
        <f>IF(B79="Privat",0,IF(B79="Erhverv",IF(K79=0,0,IF(K79&lt;=$F$5,(K79*$H$5)-SUM($L$19:L78),IF(K79&gt;$F$7,($F$7*$H$5)+((K79-$F$7)*$H$7)-SUM($L$19:L78)))),0))</f>
        <v>0</v>
      </c>
    </row>
    <row r="80" spans="1:12" ht="15" customHeight="1" x14ac:dyDescent="0.2">
      <c r="A80" s="21"/>
      <c r="B80" s="54"/>
      <c r="C80" s="54"/>
      <c r="D80" s="55"/>
      <c r="E80" s="56"/>
      <c r="F80" s="56"/>
      <c r="G80" s="7"/>
      <c r="H80" s="7"/>
      <c r="I80" s="14">
        <f t="shared" si="0"/>
        <v>0</v>
      </c>
      <c r="J80" s="15">
        <f>IF(I80=0,0,SUMIF($B$20:B80,"Privat",$I$20:I80))</f>
        <v>0</v>
      </c>
      <c r="K80" s="15">
        <f>IF(I80=0,0,SUMIF($B$20:B80,"Erhverv",$I$20:I80))</f>
        <v>0</v>
      </c>
      <c r="L80" s="16">
        <f>IF(B80="Privat",0,IF(B80="Erhverv",IF(K80=0,0,IF(K80&lt;=$F$5,(K80*$H$5)-SUM($L$19:L79),IF(K80&gt;$F$7,($F$7*$H$5)+((K80-$F$7)*$H$7)-SUM($L$19:L79)))),0))</f>
        <v>0</v>
      </c>
    </row>
    <row r="81" spans="1:12" ht="15" customHeight="1" thickBot="1" x14ac:dyDescent="0.25">
      <c r="A81" s="3"/>
      <c r="B81" s="50"/>
      <c r="C81" s="50"/>
      <c r="D81" s="51"/>
      <c r="E81" s="45"/>
      <c r="F81" s="45"/>
      <c r="G81" s="6"/>
      <c r="H81" s="6"/>
      <c r="I81" s="17">
        <f t="shared" si="0"/>
        <v>0</v>
      </c>
      <c r="J81" s="18">
        <f>IF(I81=0,0,SUMIF($B$20:B81,"Privat",$I$20:I81))</f>
        <v>0</v>
      </c>
      <c r="K81" s="18">
        <f>IF(I81=0,0,SUMIF($B$20:B81,"Erhverv",$I$20:I81))</f>
        <v>0</v>
      </c>
      <c r="L81" s="19">
        <f>IF(B81="Privat",0,IF(B81="Erhverv",IF(K81=0,0,IF(K81&lt;=$F$5,(K81*$H$5)-SUM($L$19:L80),IF(K81&gt;$F$7,($F$7*$H$5)+((K81-$F$7)*$H$7)-SUM($L$19:L80)))),0))</f>
        <v>0</v>
      </c>
    </row>
    <row r="82" spans="1:12" ht="15" customHeight="1" x14ac:dyDescent="0.2">
      <c r="A82" s="21"/>
      <c r="B82" s="54"/>
      <c r="C82" s="54"/>
      <c r="D82" s="55"/>
      <c r="E82" s="56"/>
      <c r="F82" s="56"/>
      <c r="G82" s="7"/>
      <c r="H82" s="7"/>
      <c r="I82" s="14">
        <f t="shared" si="0"/>
        <v>0</v>
      </c>
      <c r="J82" s="15">
        <f>IF(I82=0,0,SUMIF($B$20:B82,"Privat",$I$20:I82))</f>
        <v>0</v>
      </c>
      <c r="K82" s="15">
        <f>IF(I82=0,0,SUMIF($B$20:B82,"Erhverv",$I$20:I82))</f>
        <v>0</v>
      </c>
      <c r="L82" s="16">
        <f>IF(B82="Privat",0,IF(B82="Erhverv",IF(K82=0,0,IF(K82&lt;=$F$5,(K82*$H$5)-SUM($L$19:L81),IF(K82&gt;$F$7,($F$7*$H$5)+((K82-$F$7)*$H$7)-SUM($L$19:L81)))),0))</f>
        <v>0</v>
      </c>
    </row>
    <row r="83" spans="1:12" ht="15" customHeight="1" thickBot="1" x14ac:dyDescent="0.25">
      <c r="A83" s="3"/>
      <c r="B83" s="50"/>
      <c r="C83" s="50"/>
      <c r="D83" s="51"/>
      <c r="E83" s="45"/>
      <c r="F83" s="45"/>
      <c r="G83" s="6"/>
      <c r="H83" s="6"/>
      <c r="I83" s="17">
        <f t="shared" si="0"/>
        <v>0</v>
      </c>
      <c r="J83" s="18">
        <f>IF(I83=0,0,SUMIF($B$20:B83,"Privat",$I$20:I83))</f>
        <v>0</v>
      </c>
      <c r="K83" s="18">
        <f>IF(I83=0,0,SUMIF($B$20:B83,"Erhverv",$I$20:I83))</f>
        <v>0</v>
      </c>
      <c r="L83" s="19">
        <f>IF(B83="Privat",0,IF(B83="Erhverv",IF(K83=0,0,IF(K83&lt;=$F$5,(K83*$H$5)-SUM($L$19:L82),IF(K83&gt;$F$7,($F$7*$H$5)+((K83-$F$7)*$H$7)-SUM($L$19:L82)))),0))</f>
        <v>0</v>
      </c>
    </row>
    <row r="84" spans="1:12" ht="15" customHeight="1" x14ac:dyDescent="0.2">
      <c r="A84" s="21"/>
      <c r="B84" s="54"/>
      <c r="C84" s="54"/>
      <c r="D84" s="55"/>
      <c r="E84" s="56"/>
      <c r="F84" s="56"/>
      <c r="G84" s="7"/>
      <c r="H84" s="7"/>
      <c r="I84" s="14">
        <f t="shared" ref="I84:I147" si="1">IF(OR(ISBLANK(G84),ISBLANK(H84)),0,H84-G84)</f>
        <v>0</v>
      </c>
      <c r="J84" s="15">
        <f>IF(I84=0,0,SUMIF($B$20:B84,"Privat",$I$20:I84))</f>
        <v>0</v>
      </c>
      <c r="K84" s="15">
        <f>IF(I84=0,0,SUMIF($B$20:B84,"Erhverv",$I$20:I84))</f>
        <v>0</v>
      </c>
      <c r="L84" s="16">
        <f>IF(B84="Privat",0,IF(B84="Erhverv",IF(K84=0,0,IF(K84&lt;=$F$5,(K84*$H$5)-SUM($L$19:L83),IF(K84&gt;$F$7,($F$7*$H$5)+((K84-$F$7)*$H$7)-SUM($L$19:L83)))),0))</f>
        <v>0</v>
      </c>
    </row>
    <row r="85" spans="1:12" ht="15" customHeight="1" thickBot="1" x14ac:dyDescent="0.25">
      <c r="A85" s="3"/>
      <c r="B85" s="50"/>
      <c r="C85" s="50"/>
      <c r="D85" s="51"/>
      <c r="E85" s="45"/>
      <c r="F85" s="45"/>
      <c r="G85" s="6"/>
      <c r="H85" s="6"/>
      <c r="I85" s="17">
        <f t="shared" si="1"/>
        <v>0</v>
      </c>
      <c r="J85" s="18">
        <f>IF(I85=0,0,SUMIF($B$20:B85,"Privat",$I$20:I85))</f>
        <v>0</v>
      </c>
      <c r="K85" s="18">
        <f>IF(I85=0,0,SUMIF($B$20:B85,"Erhverv",$I$20:I85))</f>
        <v>0</v>
      </c>
      <c r="L85" s="19">
        <f>IF(B85="Privat",0,IF(B85="Erhverv",IF(K85=0,0,IF(K85&lt;=$F$5,(K85*$H$5)-SUM($L$19:L84),IF(K85&gt;$F$7,($F$7*$H$5)+((K85-$F$7)*$H$7)-SUM($L$19:L84)))),0))</f>
        <v>0</v>
      </c>
    </row>
    <row r="86" spans="1:12" ht="15" customHeight="1" x14ac:dyDescent="0.2">
      <c r="A86" s="21"/>
      <c r="B86" s="54"/>
      <c r="C86" s="54"/>
      <c r="D86" s="55"/>
      <c r="E86" s="56"/>
      <c r="F86" s="56"/>
      <c r="G86" s="7"/>
      <c r="H86" s="7"/>
      <c r="I86" s="14">
        <f t="shared" si="1"/>
        <v>0</v>
      </c>
      <c r="J86" s="15">
        <f>IF(I86=0,0,SUMIF($B$20:B86,"Privat",$I$20:I86))</f>
        <v>0</v>
      </c>
      <c r="K86" s="15">
        <f>IF(I86=0,0,SUMIF($B$20:B86,"Erhverv",$I$20:I86))</f>
        <v>0</v>
      </c>
      <c r="L86" s="16">
        <f>IF(B86="Privat",0,IF(B86="Erhverv",IF(K86=0,0,IF(K86&lt;=$F$5,(K86*$H$5)-SUM($L$19:L85),IF(K86&gt;$F$7,($F$7*$H$5)+((K86-$F$7)*$H$7)-SUM($L$19:L85)))),0))</f>
        <v>0</v>
      </c>
    </row>
    <row r="87" spans="1:12" ht="15" customHeight="1" thickBot="1" x14ac:dyDescent="0.25">
      <c r="A87" s="3"/>
      <c r="B87" s="50"/>
      <c r="C87" s="50"/>
      <c r="D87" s="51"/>
      <c r="E87" s="45"/>
      <c r="F87" s="45"/>
      <c r="G87" s="6"/>
      <c r="H87" s="6"/>
      <c r="I87" s="17">
        <f t="shared" si="1"/>
        <v>0</v>
      </c>
      <c r="J87" s="18">
        <f>IF(I87=0,0,SUMIF($B$20:B87,"Privat",$I$20:I87))</f>
        <v>0</v>
      </c>
      <c r="K87" s="18">
        <f>IF(I87=0,0,SUMIF($B$20:B87,"Erhverv",$I$20:I87))</f>
        <v>0</v>
      </c>
      <c r="L87" s="19">
        <f>IF(B87="Privat",0,IF(B87="Erhverv",IF(K87=0,0,IF(K87&lt;=$F$5,(K87*$H$5)-SUM($L$19:L86),IF(K87&gt;$F$7,($F$7*$H$5)+((K87-$F$7)*$H$7)-SUM($L$19:L86)))),0))</f>
        <v>0</v>
      </c>
    </row>
    <row r="88" spans="1:12" ht="15" customHeight="1" x14ac:dyDescent="0.2">
      <c r="A88" s="21"/>
      <c r="B88" s="54"/>
      <c r="C88" s="54"/>
      <c r="D88" s="55"/>
      <c r="E88" s="56"/>
      <c r="F88" s="56"/>
      <c r="G88" s="7"/>
      <c r="H88" s="7"/>
      <c r="I88" s="14">
        <f t="shared" si="1"/>
        <v>0</v>
      </c>
      <c r="J88" s="15">
        <f>IF(I88=0,0,SUMIF($B$20:B88,"Privat",$I$20:I88))</f>
        <v>0</v>
      </c>
      <c r="K88" s="15">
        <f>IF(I88=0,0,SUMIF($B$20:B88,"Erhverv",$I$20:I88))</f>
        <v>0</v>
      </c>
      <c r="L88" s="16">
        <f>IF(B88="Privat",0,IF(B88="Erhverv",IF(K88=0,0,IF(K88&lt;=$F$5,(K88*$H$5)-SUM($L$19:L87),IF(K88&gt;$F$7,($F$7*$H$5)+((K88-$F$7)*$H$7)-SUM($L$19:L87)))),0))</f>
        <v>0</v>
      </c>
    </row>
    <row r="89" spans="1:12" ht="15" customHeight="1" thickBot="1" x14ac:dyDescent="0.25">
      <c r="A89" s="3"/>
      <c r="B89" s="50"/>
      <c r="C89" s="50"/>
      <c r="D89" s="51"/>
      <c r="E89" s="45"/>
      <c r="F89" s="45"/>
      <c r="G89" s="6"/>
      <c r="H89" s="6"/>
      <c r="I89" s="17">
        <f t="shared" si="1"/>
        <v>0</v>
      </c>
      <c r="J89" s="18">
        <f>IF(I89=0,0,SUMIF($B$20:B89,"Privat",$I$20:I89))</f>
        <v>0</v>
      </c>
      <c r="K89" s="18">
        <f>IF(I89=0,0,SUMIF($B$20:B89,"Erhverv",$I$20:I89))</f>
        <v>0</v>
      </c>
      <c r="L89" s="19">
        <f>IF(B89="Privat",0,IF(B89="Erhverv",IF(K89=0,0,IF(K89&lt;=$F$5,(K89*$H$5)-SUM($L$19:L88),IF(K89&gt;$F$7,($F$7*$H$5)+((K89-$F$7)*$H$7)-SUM($L$19:L88)))),0))</f>
        <v>0</v>
      </c>
    </row>
    <row r="90" spans="1:12" ht="15" customHeight="1" x14ac:dyDescent="0.2">
      <c r="A90" s="21"/>
      <c r="B90" s="54"/>
      <c r="C90" s="54"/>
      <c r="D90" s="55"/>
      <c r="E90" s="56"/>
      <c r="F90" s="56"/>
      <c r="G90" s="7"/>
      <c r="H90" s="7"/>
      <c r="I90" s="14">
        <f t="shared" si="1"/>
        <v>0</v>
      </c>
      <c r="J90" s="15">
        <f>IF(I90=0,0,SUMIF($B$20:B90,"Privat",$I$20:I90))</f>
        <v>0</v>
      </c>
      <c r="K90" s="15">
        <f>IF(I90=0,0,SUMIF($B$20:B90,"Erhverv",$I$20:I90))</f>
        <v>0</v>
      </c>
      <c r="L90" s="16">
        <f>IF(B90="Privat",0,IF(B90="Erhverv",IF(K90=0,0,IF(K90&lt;=$F$5,(K90*$H$5)-SUM($L$19:L89),IF(K90&gt;$F$7,($F$7*$H$5)+((K90-$F$7)*$H$7)-SUM($L$19:L89)))),0))</f>
        <v>0</v>
      </c>
    </row>
    <row r="91" spans="1:12" ht="15" customHeight="1" thickBot="1" x14ac:dyDescent="0.25">
      <c r="A91" s="3"/>
      <c r="B91" s="50"/>
      <c r="C91" s="50"/>
      <c r="D91" s="51"/>
      <c r="E91" s="45"/>
      <c r="F91" s="45"/>
      <c r="G91" s="6"/>
      <c r="H91" s="6"/>
      <c r="I91" s="17">
        <f t="shared" si="1"/>
        <v>0</v>
      </c>
      <c r="J91" s="18">
        <f>IF(I91=0,0,SUMIF($B$20:B91,"Privat",$I$20:I91))</f>
        <v>0</v>
      </c>
      <c r="K91" s="18">
        <f>IF(I91=0,0,SUMIF($B$20:B91,"Erhverv",$I$20:I91))</f>
        <v>0</v>
      </c>
      <c r="L91" s="19">
        <f>IF(B91="Privat",0,IF(B91="Erhverv",IF(K91=0,0,IF(K91&lt;=$F$5,(K91*$H$5)-SUM($L$19:L90),IF(K91&gt;$F$7,($F$7*$H$5)+((K91-$F$7)*$H$7)-SUM($L$19:L90)))),0))</f>
        <v>0</v>
      </c>
    </row>
    <row r="92" spans="1:12" ht="15" customHeight="1" x14ac:dyDescent="0.2">
      <c r="A92" s="21"/>
      <c r="B92" s="54"/>
      <c r="C92" s="54"/>
      <c r="D92" s="55"/>
      <c r="E92" s="56"/>
      <c r="F92" s="56"/>
      <c r="G92" s="7"/>
      <c r="H92" s="7"/>
      <c r="I92" s="14">
        <f t="shared" si="1"/>
        <v>0</v>
      </c>
      <c r="J92" s="15">
        <f>IF(I92=0,0,SUMIF($B$20:B92,"Privat",$I$20:I92))</f>
        <v>0</v>
      </c>
      <c r="K92" s="15">
        <f>IF(I92=0,0,SUMIF($B$20:B92,"Erhverv",$I$20:I92))</f>
        <v>0</v>
      </c>
      <c r="L92" s="16">
        <f>IF(B92="Privat",0,IF(B92="Erhverv",IF(K92=0,0,IF(K92&lt;=$F$5,(K92*$H$5)-SUM($L$19:L91),IF(K92&gt;$F$7,($F$7*$H$5)+((K92-$F$7)*$H$7)-SUM($L$19:L91)))),0))</f>
        <v>0</v>
      </c>
    </row>
    <row r="93" spans="1:12" ht="15" customHeight="1" thickBot="1" x14ac:dyDescent="0.25">
      <c r="A93" s="3"/>
      <c r="B93" s="50"/>
      <c r="C93" s="50"/>
      <c r="D93" s="51"/>
      <c r="E93" s="45"/>
      <c r="F93" s="45"/>
      <c r="G93" s="6"/>
      <c r="H93" s="6"/>
      <c r="I93" s="17">
        <f t="shared" si="1"/>
        <v>0</v>
      </c>
      <c r="J93" s="18">
        <f>IF(I93=0,0,SUMIF($B$20:B93,"Privat",$I$20:I93))</f>
        <v>0</v>
      </c>
      <c r="K93" s="18">
        <f>IF(I93=0,0,SUMIF($B$20:B93,"Erhverv",$I$20:I93))</f>
        <v>0</v>
      </c>
      <c r="L93" s="19">
        <f>IF(B93="Privat",0,IF(B93="Erhverv",IF(K93=0,0,IF(K93&lt;=$F$5,(K93*$H$5)-SUM($L$19:L92),IF(K93&gt;$F$7,($F$7*$H$5)+((K93-$F$7)*$H$7)-SUM($L$19:L92)))),0))</f>
        <v>0</v>
      </c>
    </row>
    <row r="94" spans="1:12" ht="15" customHeight="1" x14ac:dyDescent="0.2">
      <c r="A94" s="21"/>
      <c r="B94" s="54"/>
      <c r="C94" s="54"/>
      <c r="D94" s="55"/>
      <c r="E94" s="56"/>
      <c r="F94" s="56"/>
      <c r="G94" s="7"/>
      <c r="H94" s="7"/>
      <c r="I94" s="14">
        <f t="shared" si="1"/>
        <v>0</v>
      </c>
      <c r="J94" s="15">
        <f>IF(I94=0,0,SUMIF($B$20:B94,"Privat",$I$20:I94))</f>
        <v>0</v>
      </c>
      <c r="K94" s="15">
        <f>IF(I94=0,0,SUMIF($B$20:B94,"Erhverv",$I$20:I94))</f>
        <v>0</v>
      </c>
      <c r="L94" s="16">
        <f>IF(B94="Privat",0,IF(B94="Erhverv",IF(K94=0,0,IF(K94&lt;=$F$5,(K94*$H$5)-SUM($L$19:L93),IF(K94&gt;$F$7,($F$7*$H$5)+((K94-$F$7)*$H$7)-SUM($L$19:L93)))),0))</f>
        <v>0</v>
      </c>
    </row>
    <row r="95" spans="1:12" ht="15" customHeight="1" thickBot="1" x14ac:dyDescent="0.25">
      <c r="A95" s="3"/>
      <c r="B95" s="50"/>
      <c r="C95" s="50"/>
      <c r="D95" s="51"/>
      <c r="E95" s="45"/>
      <c r="F95" s="45"/>
      <c r="G95" s="6"/>
      <c r="H95" s="6"/>
      <c r="I95" s="17">
        <f t="shared" si="1"/>
        <v>0</v>
      </c>
      <c r="J95" s="18">
        <f>IF(I95=0,0,SUMIF($B$20:B95,"Privat",$I$20:I95))</f>
        <v>0</v>
      </c>
      <c r="K95" s="18">
        <f>IF(I95=0,0,SUMIF($B$20:B95,"Erhverv",$I$20:I95))</f>
        <v>0</v>
      </c>
      <c r="L95" s="19">
        <f>IF(B95="Privat",0,IF(B95="Erhverv",IF(K95=0,0,IF(K95&lt;=$F$5,(K95*$H$5)-SUM($L$19:L94),IF(K95&gt;$F$7,($F$7*$H$5)+((K95-$F$7)*$H$7)-SUM($L$19:L94)))),0))</f>
        <v>0</v>
      </c>
    </row>
    <row r="96" spans="1:12" ht="15" customHeight="1" x14ac:dyDescent="0.2">
      <c r="A96" s="21"/>
      <c r="B96" s="54"/>
      <c r="C96" s="54"/>
      <c r="D96" s="55"/>
      <c r="E96" s="56"/>
      <c r="F96" s="56"/>
      <c r="G96" s="7"/>
      <c r="H96" s="7"/>
      <c r="I96" s="14">
        <f t="shared" si="1"/>
        <v>0</v>
      </c>
      <c r="J96" s="15">
        <f>IF(I96=0,0,SUMIF($B$20:B96,"Privat",$I$20:I96))</f>
        <v>0</v>
      </c>
      <c r="K96" s="15">
        <f>IF(I96=0,0,SUMIF($B$20:B96,"Erhverv",$I$20:I96))</f>
        <v>0</v>
      </c>
      <c r="L96" s="16">
        <f>IF(B96="Privat",0,IF(B96="Erhverv",IF(K96=0,0,IF(K96&lt;=$F$5,(K96*$H$5)-SUM($L$19:L95),IF(K96&gt;$F$7,($F$7*$H$5)+((K96-$F$7)*$H$7)-SUM($L$19:L95)))),0))</f>
        <v>0</v>
      </c>
    </row>
    <row r="97" spans="1:12" ht="15" customHeight="1" thickBot="1" x14ac:dyDescent="0.25">
      <c r="A97" s="3"/>
      <c r="B97" s="50"/>
      <c r="C97" s="50"/>
      <c r="D97" s="51"/>
      <c r="E97" s="45"/>
      <c r="F97" s="45"/>
      <c r="G97" s="6"/>
      <c r="H97" s="6"/>
      <c r="I97" s="17">
        <f t="shared" si="1"/>
        <v>0</v>
      </c>
      <c r="J97" s="18">
        <f>IF(I97=0,0,SUMIF($B$20:B97,"Privat",$I$20:I97))</f>
        <v>0</v>
      </c>
      <c r="K97" s="18">
        <f>IF(I97=0,0,SUMIF($B$20:B97,"Erhverv",$I$20:I97))</f>
        <v>0</v>
      </c>
      <c r="L97" s="19">
        <f>IF(B97="Privat",0,IF(B97="Erhverv",IF(K97=0,0,IF(K97&lt;=$F$5,(K97*$H$5)-SUM($L$19:L96),IF(K97&gt;$F$7,($F$7*$H$5)+((K97-$F$7)*$H$7)-SUM($L$19:L96)))),0))</f>
        <v>0</v>
      </c>
    </row>
    <row r="98" spans="1:12" ht="15" customHeight="1" x14ac:dyDescent="0.2">
      <c r="A98" s="21"/>
      <c r="B98" s="54"/>
      <c r="C98" s="54"/>
      <c r="D98" s="55"/>
      <c r="E98" s="56"/>
      <c r="F98" s="56"/>
      <c r="G98" s="7"/>
      <c r="H98" s="7"/>
      <c r="I98" s="14">
        <f t="shared" si="1"/>
        <v>0</v>
      </c>
      <c r="J98" s="15">
        <f>IF(I98=0,0,SUMIF($B$20:B98,"Privat",$I$20:I98))</f>
        <v>0</v>
      </c>
      <c r="K98" s="15">
        <f>IF(I98=0,0,SUMIF($B$20:B98,"Erhverv",$I$20:I98))</f>
        <v>0</v>
      </c>
      <c r="L98" s="16">
        <f>IF(B98="Privat",0,IF(B98="Erhverv",IF(K98=0,0,IF(K98&lt;=$F$5,(K98*$H$5)-SUM($L$19:L97),IF(K98&gt;$F$7,($F$7*$H$5)+((K98-$F$7)*$H$7)-SUM($L$19:L97)))),0))</f>
        <v>0</v>
      </c>
    </row>
    <row r="99" spans="1:12" ht="15" customHeight="1" thickBot="1" x14ac:dyDescent="0.25">
      <c r="A99" s="3"/>
      <c r="B99" s="50"/>
      <c r="C99" s="50"/>
      <c r="D99" s="51"/>
      <c r="E99" s="45"/>
      <c r="F99" s="45"/>
      <c r="G99" s="6"/>
      <c r="H99" s="6"/>
      <c r="I99" s="17">
        <f t="shared" si="1"/>
        <v>0</v>
      </c>
      <c r="J99" s="18">
        <f>IF(I99=0,0,SUMIF($B$20:B99,"Privat",$I$20:I99))</f>
        <v>0</v>
      </c>
      <c r="K99" s="18">
        <f>IF(I99=0,0,SUMIF($B$20:B99,"Erhverv",$I$20:I99))</f>
        <v>0</v>
      </c>
      <c r="L99" s="19">
        <f>IF(B99="Privat",0,IF(B99="Erhverv",IF(K99=0,0,IF(K99&lt;=$F$5,(K99*$H$5)-SUM($L$19:L98),IF(K99&gt;$F$7,($F$7*$H$5)+((K99-$F$7)*$H$7)-SUM($L$19:L98)))),0))</f>
        <v>0</v>
      </c>
    </row>
    <row r="100" spans="1:12" ht="15" customHeight="1" x14ac:dyDescent="0.2">
      <c r="A100" s="21"/>
      <c r="B100" s="54"/>
      <c r="C100" s="54"/>
      <c r="D100" s="55"/>
      <c r="E100" s="56"/>
      <c r="F100" s="56"/>
      <c r="G100" s="7"/>
      <c r="H100" s="7"/>
      <c r="I100" s="14">
        <f t="shared" si="1"/>
        <v>0</v>
      </c>
      <c r="J100" s="15">
        <f>IF(I100=0,0,SUMIF($B$20:B100,"Privat",$I$20:I100))</f>
        <v>0</v>
      </c>
      <c r="K100" s="15">
        <f>IF(I100=0,0,SUMIF($B$20:B100,"Erhverv",$I$20:I100))</f>
        <v>0</v>
      </c>
      <c r="L100" s="16">
        <f>IF(B100="Privat",0,IF(B100="Erhverv",IF(K100=0,0,IF(K100&lt;=$F$5,(K100*$H$5)-SUM($L$19:L99),IF(K100&gt;$F$7,($F$7*$H$5)+((K100-$F$7)*$H$7)-SUM($L$19:L99)))),0))</f>
        <v>0</v>
      </c>
    </row>
    <row r="101" spans="1:12" ht="15" customHeight="1" thickBot="1" x14ac:dyDescent="0.25">
      <c r="A101" s="3"/>
      <c r="B101" s="50"/>
      <c r="C101" s="50"/>
      <c r="D101" s="51"/>
      <c r="E101" s="45"/>
      <c r="F101" s="45"/>
      <c r="G101" s="6"/>
      <c r="H101" s="6"/>
      <c r="I101" s="17">
        <f t="shared" si="1"/>
        <v>0</v>
      </c>
      <c r="J101" s="18">
        <f>IF(I101=0,0,SUMIF($B$20:B101,"Privat",$I$20:I101))</f>
        <v>0</v>
      </c>
      <c r="K101" s="18">
        <f>IF(I101=0,0,SUMIF($B$20:B101,"Erhverv",$I$20:I101))</f>
        <v>0</v>
      </c>
      <c r="L101" s="19">
        <f>IF(B101="Privat",0,IF(B101="Erhverv",IF(K101=0,0,IF(K101&lt;=$F$5,(K101*$H$5)-SUM($L$19:L100),IF(K101&gt;$F$7,($F$7*$H$5)+((K101-$F$7)*$H$7)-SUM($L$19:L100)))),0))</f>
        <v>0</v>
      </c>
    </row>
    <row r="102" spans="1:12" ht="15" customHeight="1" x14ac:dyDescent="0.2">
      <c r="A102" s="21"/>
      <c r="B102" s="54"/>
      <c r="C102" s="54"/>
      <c r="D102" s="55"/>
      <c r="E102" s="56"/>
      <c r="F102" s="56"/>
      <c r="G102" s="7"/>
      <c r="H102" s="7"/>
      <c r="I102" s="14">
        <f t="shared" si="1"/>
        <v>0</v>
      </c>
      <c r="J102" s="15">
        <f>IF(I102=0,0,SUMIF($B$20:B102,"Privat",$I$20:I102))</f>
        <v>0</v>
      </c>
      <c r="K102" s="15">
        <f>IF(I102=0,0,SUMIF($B$20:B102,"Erhverv",$I$20:I102))</f>
        <v>0</v>
      </c>
      <c r="L102" s="16">
        <f>IF(B102="Privat",0,IF(B102="Erhverv",IF(K102=0,0,IF(K102&lt;=$F$5,(K102*$H$5)-SUM($L$19:L101),IF(K102&gt;$F$7,($F$7*$H$5)+((K102-$F$7)*$H$7)-SUM($L$19:L101)))),0))</f>
        <v>0</v>
      </c>
    </row>
    <row r="103" spans="1:12" ht="15" customHeight="1" thickBot="1" x14ac:dyDescent="0.25">
      <c r="A103" s="3"/>
      <c r="B103" s="50"/>
      <c r="C103" s="50"/>
      <c r="D103" s="51"/>
      <c r="E103" s="45"/>
      <c r="F103" s="45"/>
      <c r="G103" s="6"/>
      <c r="H103" s="6"/>
      <c r="I103" s="17">
        <f t="shared" si="1"/>
        <v>0</v>
      </c>
      <c r="J103" s="18">
        <f>IF(I103=0,0,SUMIF($B$20:B103,"Privat",$I$20:I103))</f>
        <v>0</v>
      </c>
      <c r="K103" s="18">
        <f>IF(I103=0,0,SUMIF($B$20:B103,"Erhverv",$I$20:I103))</f>
        <v>0</v>
      </c>
      <c r="L103" s="19">
        <f>IF(B103="Privat",0,IF(B103="Erhverv",IF(K103=0,0,IF(K103&lt;=$F$5,(K103*$H$5)-SUM($L$19:L102),IF(K103&gt;$F$7,($F$7*$H$5)+((K103-$F$7)*$H$7)-SUM($L$19:L102)))),0))</f>
        <v>0</v>
      </c>
    </row>
    <row r="104" spans="1:12" ht="15" customHeight="1" x14ac:dyDescent="0.2">
      <c r="A104" s="21"/>
      <c r="B104" s="54"/>
      <c r="C104" s="54"/>
      <c r="D104" s="55"/>
      <c r="E104" s="56"/>
      <c r="F104" s="56"/>
      <c r="G104" s="7"/>
      <c r="H104" s="7"/>
      <c r="I104" s="14">
        <f t="shared" si="1"/>
        <v>0</v>
      </c>
      <c r="J104" s="15">
        <f>IF(I104=0,0,SUMIF($B$20:B104,"Privat",$I$20:I104))</f>
        <v>0</v>
      </c>
      <c r="K104" s="15">
        <f>IF(I104=0,0,SUMIF($B$20:B104,"Erhverv",$I$20:I104))</f>
        <v>0</v>
      </c>
      <c r="L104" s="16">
        <f>IF(B104="Privat",0,IF(B104="Erhverv",IF(K104=0,0,IF(K104&lt;=$F$5,(K104*$H$5)-SUM($L$19:L103),IF(K104&gt;$F$7,($F$7*$H$5)+((K104-$F$7)*$H$7)-SUM($L$19:L103)))),0))</f>
        <v>0</v>
      </c>
    </row>
    <row r="105" spans="1:12" ht="15" customHeight="1" thickBot="1" x14ac:dyDescent="0.25">
      <c r="A105" s="3"/>
      <c r="B105" s="50"/>
      <c r="C105" s="50"/>
      <c r="D105" s="51"/>
      <c r="E105" s="45"/>
      <c r="F105" s="45"/>
      <c r="G105" s="6"/>
      <c r="H105" s="6"/>
      <c r="I105" s="17">
        <f t="shared" si="1"/>
        <v>0</v>
      </c>
      <c r="J105" s="18">
        <f>IF(I105=0,0,SUMIF($B$20:B105,"Privat",$I$20:I105))</f>
        <v>0</v>
      </c>
      <c r="K105" s="18">
        <f>IF(I105=0,0,SUMIF($B$20:B105,"Erhverv",$I$20:I105))</f>
        <v>0</v>
      </c>
      <c r="L105" s="19">
        <f>IF(B105="Privat",0,IF(B105="Erhverv",IF(K105=0,0,IF(K105&lt;=$F$5,(K105*$H$5)-SUM($L$19:L104),IF(K105&gt;$F$7,($F$7*$H$5)+((K105-$F$7)*$H$7)-SUM($L$19:L104)))),0))</f>
        <v>0</v>
      </c>
    </row>
    <row r="106" spans="1:12" ht="15" customHeight="1" x14ac:dyDescent="0.2">
      <c r="A106" s="21"/>
      <c r="B106" s="54"/>
      <c r="C106" s="54"/>
      <c r="D106" s="55"/>
      <c r="E106" s="56"/>
      <c r="F106" s="56"/>
      <c r="G106" s="7"/>
      <c r="H106" s="7"/>
      <c r="I106" s="14">
        <f t="shared" si="1"/>
        <v>0</v>
      </c>
      <c r="J106" s="15">
        <f>IF(I106=0,0,SUMIF($B$20:B106,"Privat",$I$20:I106))</f>
        <v>0</v>
      </c>
      <c r="K106" s="15">
        <f>IF(I106=0,0,SUMIF($B$20:B106,"Erhverv",$I$20:I106))</f>
        <v>0</v>
      </c>
      <c r="L106" s="16">
        <f>IF(B106="Privat",0,IF(B106="Erhverv",IF(K106=0,0,IF(K106&lt;=$F$5,(K106*$H$5)-SUM($L$19:L105),IF(K106&gt;$F$7,($F$7*$H$5)+((K106-$F$7)*$H$7)-SUM($L$19:L105)))),0))</f>
        <v>0</v>
      </c>
    </row>
    <row r="107" spans="1:12" ht="15" customHeight="1" thickBot="1" x14ac:dyDescent="0.25">
      <c r="A107" s="3"/>
      <c r="B107" s="50"/>
      <c r="C107" s="50"/>
      <c r="D107" s="51"/>
      <c r="E107" s="45"/>
      <c r="F107" s="45"/>
      <c r="G107" s="6"/>
      <c r="H107" s="6"/>
      <c r="I107" s="17">
        <f t="shared" si="1"/>
        <v>0</v>
      </c>
      <c r="J107" s="18">
        <f>IF(I107=0,0,SUMIF($B$20:B107,"Privat",$I$20:I107))</f>
        <v>0</v>
      </c>
      <c r="K107" s="18">
        <f>IF(I107=0,0,SUMIF($B$20:B107,"Erhverv",$I$20:I107))</f>
        <v>0</v>
      </c>
      <c r="L107" s="19">
        <f>IF(B107="Privat",0,IF(B107="Erhverv",IF(K107=0,0,IF(K107&lt;=$F$5,(K107*$H$5)-SUM($L$19:L106),IF(K107&gt;$F$7,($F$7*$H$5)+((K107-$F$7)*$H$7)-SUM($L$19:L106)))),0))</f>
        <v>0</v>
      </c>
    </row>
    <row r="108" spans="1:12" ht="15" customHeight="1" x14ac:dyDescent="0.2">
      <c r="A108" s="21"/>
      <c r="B108" s="54"/>
      <c r="C108" s="54"/>
      <c r="D108" s="55"/>
      <c r="E108" s="56"/>
      <c r="F108" s="56"/>
      <c r="G108" s="7"/>
      <c r="H108" s="7"/>
      <c r="I108" s="14">
        <f t="shared" si="1"/>
        <v>0</v>
      </c>
      <c r="J108" s="15">
        <f>IF(I108=0,0,SUMIF($B$20:B108,"Privat",$I$20:I108))</f>
        <v>0</v>
      </c>
      <c r="K108" s="15">
        <f>IF(I108=0,0,SUMIF($B$20:B108,"Erhverv",$I$20:I108))</f>
        <v>0</v>
      </c>
      <c r="L108" s="16">
        <f>IF(B108="Privat",0,IF(B108="Erhverv",IF(K108=0,0,IF(K108&lt;=$F$5,(K108*$H$5)-SUM($L$19:L107),IF(K108&gt;$F$7,($F$7*$H$5)+((K108-$F$7)*$H$7)-SUM($L$19:L107)))),0))</f>
        <v>0</v>
      </c>
    </row>
    <row r="109" spans="1:12" ht="15" customHeight="1" thickBot="1" x14ac:dyDescent="0.25">
      <c r="A109" s="3"/>
      <c r="B109" s="50"/>
      <c r="C109" s="50"/>
      <c r="D109" s="51"/>
      <c r="E109" s="45"/>
      <c r="F109" s="45"/>
      <c r="G109" s="6"/>
      <c r="H109" s="6"/>
      <c r="I109" s="17">
        <f t="shared" si="1"/>
        <v>0</v>
      </c>
      <c r="J109" s="18">
        <f>IF(I109=0,0,SUMIF($B$20:B109,"Privat",$I$20:I109))</f>
        <v>0</v>
      </c>
      <c r="K109" s="18">
        <f>IF(I109=0,0,SUMIF($B$20:B109,"Erhverv",$I$20:I109))</f>
        <v>0</v>
      </c>
      <c r="L109" s="19">
        <f>IF(B109="Privat",0,IF(B109="Erhverv",IF(K109=0,0,IF(K109&lt;=$F$5,(K109*$H$5)-SUM($L$19:L108),IF(K109&gt;$F$7,($F$7*$H$5)+((K109-$F$7)*$H$7)-SUM($L$19:L108)))),0))</f>
        <v>0</v>
      </c>
    </row>
    <row r="110" spans="1:12" ht="15" customHeight="1" x14ac:dyDescent="0.2">
      <c r="A110" s="21"/>
      <c r="B110" s="54"/>
      <c r="C110" s="54"/>
      <c r="D110" s="55"/>
      <c r="E110" s="56"/>
      <c r="F110" s="56"/>
      <c r="G110" s="7"/>
      <c r="H110" s="7"/>
      <c r="I110" s="14">
        <f t="shared" si="1"/>
        <v>0</v>
      </c>
      <c r="J110" s="15">
        <f>IF(I110=0,0,SUMIF($B$20:B110,"Privat",$I$20:I110))</f>
        <v>0</v>
      </c>
      <c r="K110" s="15">
        <f>IF(I110=0,0,SUMIF($B$20:B110,"Erhverv",$I$20:I110))</f>
        <v>0</v>
      </c>
      <c r="L110" s="16">
        <f>IF(B110="Privat",0,IF(B110="Erhverv",IF(K110=0,0,IF(K110&lt;=$F$5,(K110*$H$5)-SUM($L$19:L109),IF(K110&gt;$F$7,($F$7*$H$5)+((K110-$F$7)*$H$7)-SUM($L$19:L109)))),0))</f>
        <v>0</v>
      </c>
    </row>
    <row r="111" spans="1:12" ht="15" customHeight="1" thickBot="1" x14ac:dyDescent="0.25">
      <c r="A111" s="3"/>
      <c r="B111" s="50"/>
      <c r="C111" s="50"/>
      <c r="D111" s="51"/>
      <c r="E111" s="45"/>
      <c r="F111" s="45"/>
      <c r="G111" s="6"/>
      <c r="H111" s="6"/>
      <c r="I111" s="17">
        <f t="shared" si="1"/>
        <v>0</v>
      </c>
      <c r="J111" s="18">
        <f>IF(I111=0,0,SUMIF($B$20:B111,"Privat",$I$20:I111))</f>
        <v>0</v>
      </c>
      <c r="K111" s="18">
        <f>IF(I111=0,0,SUMIF($B$20:B111,"Erhverv",$I$20:I111))</f>
        <v>0</v>
      </c>
      <c r="L111" s="19">
        <f>IF(B111="Privat",0,IF(B111="Erhverv",IF(K111=0,0,IF(K111&lt;=$F$5,(K111*$H$5)-SUM($L$19:L110),IF(K111&gt;$F$7,($F$7*$H$5)+((K111-$F$7)*$H$7)-SUM($L$19:L110)))),0))</f>
        <v>0</v>
      </c>
    </row>
    <row r="112" spans="1:12" ht="15" customHeight="1" x14ac:dyDescent="0.2">
      <c r="A112" s="21"/>
      <c r="B112" s="54"/>
      <c r="C112" s="54"/>
      <c r="D112" s="55"/>
      <c r="E112" s="56"/>
      <c r="F112" s="56"/>
      <c r="G112" s="7"/>
      <c r="H112" s="7"/>
      <c r="I112" s="14">
        <f t="shared" si="1"/>
        <v>0</v>
      </c>
      <c r="J112" s="15">
        <f>IF(I112=0,0,SUMIF($B$20:B112,"Privat",$I$20:I112))</f>
        <v>0</v>
      </c>
      <c r="K112" s="15">
        <f>IF(I112=0,0,SUMIF($B$20:B112,"Erhverv",$I$20:I112))</f>
        <v>0</v>
      </c>
      <c r="L112" s="16">
        <f>IF(B112="Privat",0,IF(B112="Erhverv",IF(K112=0,0,IF(K112&lt;=$F$5,(K112*$H$5)-SUM($L$19:L111),IF(K112&gt;$F$7,($F$7*$H$5)+((K112-$F$7)*$H$7)-SUM($L$19:L111)))),0))</f>
        <v>0</v>
      </c>
    </row>
    <row r="113" spans="1:12" ht="15" customHeight="1" thickBot="1" x14ac:dyDescent="0.25">
      <c r="A113" s="3"/>
      <c r="B113" s="50"/>
      <c r="C113" s="50"/>
      <c r="D113" s="51"/>
      <c r="E113" s="45"/>
      <c r="F113" s="45"/>
      <c r="G113" s="6"/>
      <c r="H113" s="6"/>
      <c r="I113" s="17">
        <f t="shared" si="1"/>
        <v>0</v>
      </c>
      <c r="J113" s="18">
        <f>IF(I113=0,0,SUMIF($B$20:B113,"Privat",$I$20:I113))</f>
        <v>0</v>
      </c>
      <c r="K113" s="18">
        <f>IF(I113=0,0,SUMIF($B$20:B113,"Erhverv",$I$20:I113))</f>
        <v>0</v>
      </c>
      <c r="L113" s="19">
        <f>IF(B113="Privat",0,IF(B113="Erhverv",IF(K113=0,0,IF(K113&lt;=$F$5,(K113*$H$5)-SUM($L$19:L112),IF(K113&gt;$F$7,($F$7*$H$5)+((K113-$F$7)*$H$7)-SUM($L$19:L112)))),0))</f>
        <v>0</v>
      </c>
    </row>
    <row r="114" spans="1:12" ht="15" customHeight="1" x14ac:dyDescent="0.2">
      <c r="A114" s="21"/>
      <c r="B114" s="54"/>
      <c r="C114" s="54"/>
      <c r="D114" s="55"/>
      <c r="E114" s="56"/>
      <c r="F114" s="56"/>
      <c r="G114" s="7"/>
      <c r="H114" s="7"/>
      <c r="I114" s="14">
        <f t="shared" si="1"/>
        <v>0</v>
      </c>
      <c r="J114" s="15">
        <f>IF(I114=0,0,SUMIF($B$20:B114,"Privat",$I$20:I114))</f>
        <v>0</v>
      </c>
      <c r="K114" s="15">
        <f>IF(I114=0,0,SUMIF($B$20:B114,"Erhverv",$I$20:I114))</f>
        <v>0</v>
      </c>
      <c r="L114" s="16">
        <f>IF(B114="Privat",0,IF(B114="Erhverv",IF(K114=0,0,IF(K114&lt;=$F$5,(K114*$H$5)-SUM($L$19:L113),IF(K114&gt;$F$7,($F$7*$H$5)+((K114-$F$7)*$H$7)-SUM($L$19:L113)))),0))</f>
        <v>0</v>
      </c>
    </row>
    <row r="115" spans="1:12" ht="15" customHeight="1" thickBot="1" x14ac:dyDescent="0.25">
      <c r="A115" s="3"/>
      <c r="B115" s="50"/>
      <c r="C115" s="50"/>
      <c r="D115" s="51"/>
      <c r="E115" s="45"/>
      <c r="F115" s="45"/>
      <c r="G115" s="6"/>
      <c r="H115" s="6"/>
      <c r="I115" s="17">
        <f t="shared" si="1"/>
        <v>0</v>
      </c>
      <c r="J115" s="18">
        <f>IF(I115=0,0,SUMIF($B$20:B115,"Privat",$I$20:I115))</f>
        <v>0</v>
      </c>
      <c r="K115" s="18">
        <f>IF(I115=0,0,SUMIF($B$20:B115,"Erhverv",$I$20:I115))</f>
        <v>0</v>
      </c>
      <c r="L115" s="19">
        <f>IF(B115="Privat",0,IF(B115="Erhverv",IF(K115=0,0,IF(K115&lt;=$F$5,(K115*$H$5)-SUM($L$19:L114),IF(K115&gt;$F$7,($F$7*$H$5)+((K115-$F$7)*$H$7)-SUM($L$19:L114)))),0))</f>
        <v>0</v>
      </c>
    </row>
    <row r="116" spans="1:12" ht="15" customHeight="1" x14ac:dyDescent="0.2">
      <c r="A116" s="21"/>
      <c r="B116" s="54"/>
      <c r="C116" s="54"/>
      <c r="D116" s="55"/>
      <c r="E116" s="56"/>
      <c r="F116" s="56"/>
      <c r="G116" s="7"/>
      <c r="H116" s="7"/>
      <c r="I116" s="14">
        <f t="shared" si="1"/>
        <v>0</v>
      </c>
      <c r="J116" s="15">
        <f>IF(I116=0,0,SUMIF($B$20:B116,"Privat",$I$20:I116))</f>
        <v>0</v>
      </c>
      <c r="K116" s="15">
        <f>IF(I116=0,0,SUMIF($B$20:B116,"Erhverv",$I$20:I116))</f>
        <v>0</v>
      </c>
      <c r="L116" s="16">
        <f>IF(B116="Privat",0,IF(B116="Erhverv",IF(K116=0,0,IF(K116&lt;=$F$5,(K116*$H$5)-SUM($L$19:L115),IF(K116&gt;$F$7,($F$7*$H$5)+((K116-$F$7)*$H$7)-SUM($L$19:L115)))),0))</f>
        <v>0</v>
      </c>
    </row>
    <row r="117" spans="1:12" ht="15" customHeight="1" thickBot="1" x14ac:dyDescent="0.25">
      <c r="A117" s="3"/>
      <c r="B117" s="50"/>
      <c r="C117" s="50"/>
      <c r="D117" s="51"/>
      <c r="E117" s="45"/>
      <c r="F117" s="45"/>
      <c r="G117" s="6"/>
      <c r="H117" s="6"/>
      <c r="I117" s="17">
        <f t="shared" si="1"/>
        <v>0</v>
      </c>
      <c r="J117" s="18">
        <f>IF(I117=0,0,SUMIF($B$20:B117,"Privat",$I$20:I117))</f>
        <v>0</v>
      </c>
      <c r="K117" s="18">
        <f>IF(I117=0,0,SUMIF($B$20:B117,"Erhverv",$I$20:I117))</f>
        <v>0</v>
      </c>
      <c r="L117" s="19">
        <f>IF(B117="Privat",0,IF(B117="Erhverv",IF(K117=0,0,IF(K117&lt;=$F$5,(K117*$H$5)-SUM($L$19:L116),IF(K117&gt;$F$7,($F$7*$H$5)+((K117-$F$7)*$H$7)-SUM($L$19:L116)))),0))</f>
        <v>0</v>
      </c>
    </row>
    <row r="118" spans="1:12" ht="15" customHeight="1" x14ac:dyDescent="0.2">
      <c r="A118" s="21"/>
      <c r="B118" s="54"/>
      <c r="C118" s="54"/>
      <c r="D118" s="55"/>
      <c r="E118" s="56"/>
      <c r="F118" s="56"/>
      <c r="G118" s="7"/>
      <c r="H118" s="7"/>
      <c r="I118" s="14">
        <f t="shared" si="1"/>
        <v>0</v>
      </c>
      <c r="J118" s="15">
        <f>IF(I118=0,0,SUMIF($B$20:B118,"Privat",$I$20:I118))</f>
        <v>0</v>
      </c>
      <c r="K118" s="15">
        <f>IF(I118=0,0,SUMIF($B$20:B118,"Erhverv",$I$20:I118))</f>
        <v>0</v>
      </c>
      <c r="L118" s="16">
        <f>IF(B118="Privat",0,IF(B118="Erhverv",IF(K118=0,0,IF(K118&lt;=$F$5,(K118*$H$5)-SUM($L$19:L117),IF(K118&gt;$F$7,($F$7*$H$5)+((K118-$F$7)*$H$7)-SUM($L$19:L117)))),0))</f>
        <v>0</v>
      </c>
    </row>
    <row r="119" spans="1:12" ht="15" customHeight="1" thickBot="1" x14ac:dyDescent="0.25">
      <c r="A119" s="3"/>
      <c r="B119" s="50"/>
      <c r="C119" s="50"/>
      <c r="D119" s="51"/>
      <c r="E119" s="45"/>
      <c r="F119" s="45"/>
      <c r="G119" s="6"/>
      <c r="H119" s="6"/>
      <c r="I119" s="17">
        <f t="shared" si="1"/>
        <v>0</v>
      </c>
      <c r="J119" s="18">
        <f>IF(I119=0,0,SUMIF($B$20:B119,"Privat",$I$20:I119))</f>
        <v>0</v>
      </c>
      <c r="K119" s="18">
        <f>IF(I119=0,0,SUMIF($B$20:B119,"Erhverv",$I$20:I119))</f>
        <v>0</v>
      </c>
      <c r="L119" s="19">
        <f>IF(B119="Privat",0,IF(B119="Erhverv",IF(K119=0,0,IF(K119&lt;=$F$5,(K119*$H$5)-SUM($L$19:L118),IF(K119&gt;$F$7,($F$7*$H$5)+((K119-$F$7)*$H$7)-SUM($L$19:L118)))),0))</f>
        <v>0</v>
      </c>
    </row>
    <row r="120" spans="1:12" ht="15" customHeight="1" x14ac:dyDescent="0.2">
      <c r="A120" s="21"/>
      <c r="B120" s="54"/>
      <c r="C120" s="54"/>
      <c r="D120" s="55"/>
      <c r="E120" s="56"/>
      <c r="F120" s="56"/>
      <c r="G120" s="7"/>
      <c r="H120" s="7"/>
      <c r="I120" s="14">
        <f t="shared" si="1"/>
        <v>0</v>
      </c>
      <c r="J120" s="15">
        <f>IF(I120=0,0,SUMIF($B$20:B120,"Privat",$I$20:I120))</f>
        <v>0</v>
      </c>
      <c r="K120" s="15">
        <f>IF(I120=0,0,SUMIF($B$20:B120,"Erhverv",$I$20:I120))</f>
        <v>0</v>
      </c>
      <c r="L120" s="16">
        <f>IF(B120="Privat",0,IF(B120="Erhverv",IF(K120=0,0,IF(K120&lt;=$F$5,(K120*$H$5)-SUM($L$19:L119),IF(K120&gt;$F$7,($F$7*$H$5)+((K120-$F$7)*$H$7)-SUM($L$19:L119)))),0))</f>
        <v>0</v>
      </c>
    </row>
    <row r="121" spans="1:12" ht="15" customHeight="1" thickBot="1" x14ac:dyDescent="0.25">
      <c r="A121" s="3"/>
      <c r="B121" s="50"/>
      <c r="C121" s="50"/>
      <c r="D121" s="51"/>
      <c r="E121" s="45"/>
      <c r="F121" s="45"/>
      <c r="G121" s="6"/>
      <c r="H121" s="6"/>
      <c r="I121" s="17">
        <f t="shared" si="1"/>
        <v>0</v>
      </c>
      <c r="J121" s="18">
        <f>IF(I121=0,0,SUMIF($B$20:B121,"Privat",$I$20:I121))</f>
        <v>0</v>
      </c>
      <c r="K121" s="18">
        <f>IF(I121=0,0,SUMIF($B$20:B121,"Erhverv",$I$20:I121))</f>
        <v>0</v>
      </c>
      <c r="L121" s="19">
        <f>IF(B121="Privat",0,IF(B121="Erhverv",IF(K121=0,0,IF(K121&lt;=$F$5,(K121*$H$5)-SUM($L$19:L120),IF(K121&gt;$F$7,($F$7*$H$5)+((K121-$F$7)*$H$7)-SUM($L$19:L120)))),0))</f>
        <v>0</v>
      </c>
    </row>
    <row r="122" spans="1:12" ht="15" customHeight="1" x14ac:dyDescent="0.2">
      <c r="A122" s="21"/>
      <c r="B122" s="54"/>
      <c r="C122" s="54"/>
      <c r="D122" s="55"/>
      <c r="E122" s="56"/>
      <c r="F122" s="56"/>
      <c r="G122" s="7"/>
      <c r="H122" s="7"/>
      <c r="I122" s="14">
        <f t="shared" si="1"/>
        <v>0</v>
      </c>
      <c r="J122" s="15">
        <f>IF(I122=0,0,SUMIF($B$20:B122,"Privat",$I$20:I122))</f>
        <v>0</v>
      </c>
      <c r="K122" s="15">
        <f>IF(I122=0,0,SUMIF($B$20:B122,"Erhverv",$I$20:I122))</f>
        <v>0</v>
      </c>
      <c r="L122" s="16">
        <f>IF(B122="Privat",0,IF(B122="Erhverv",IF(K122=0,0,IF(K122&lt;=$F$5,(K122*$H$5)-SUM($L$19:L121),IF(K122&gt;$F$7,($F$7*$H$5)+((K122-$F$7)*$H$7)-SUM($L$19:L121)))),0))</f>
        <v>0</v>
      </c>
    </row>
    <row r="123" spans="1:12" ht="15" customHeight="1" thickBot="1" x14ac:dyDescent="0.25">
      <c r="A123" s="3"/>
      <c r="B123" s="50"/>
      <c r="C123" s="50"/>
      <c r="D123" s="51"/>
      <c r="E123" s="45"/>
      <c r="F123" s="45"/>
      <c r="G123" s="6"/>
      <c r="H123" s="6"/>
      <c r="I123" s="17">
        <f t="shared" si="1"/>
        <v>0</v>
      </c>
      <c r="J123" s="18">
        <f>IF(I123=0,0,SUMIF($B$20:B123,"Privat",$I$20:I123))</f>
        <v>0</v>
      </c>
      <c r="K123" s="18">
        <f>IF(I123=0,0,SUMIF($B$20:B123,"Erhverv",$I$20:I123))</f>
        <v>0</v>
      </c>
      <c r="L123" s="19">
        <f>IF(B123="Privat",0,IF(B123="Erhverv",IF(K123=0,0,IF(K123&lt;=$F$5,(K123*$H$5)-SUM($L$19:L122),IF(K123&gt;$F$7,($F$7*$H$5)+((K123-$F$7)*$H$7)-SUM($L$19:L122)))),0))</f>
        <v>0</v>
      </c>
    </row>
    <row r="124" spans="1:12" ht="15" customHeight="1" x14ac:dyDescent="0.2">
      <c r="A124" s="21"/>
      <c r="B124" s="54"/>
      <c r="C124" s="54"/>
      <c r="D124" s="55"/>
      <c r="E124" s="56"/>
      <c r="F124" s="56"/>
      <c r="G124" s="7"/>
      <c r="H124" s="7"/>
      <c r="I124" s="14">
        <f t="shared" si="1"/>
        <v>0</v>
      </c>
      <c r="J124" s="15">
        <f>IF(I124=0,0,SUMIF($B$20:B124,"Privat",$I$20:I124))</f>
        <v>0</v>
      </c>
      <c r="K124" s="15">
        <f>IF(I124=0,0,SUMIF($B$20:B124,"Erhverv",$I$20:I124))</f>
        <v>0</v>
      </c>
      <c r="L124" s="16">
        <f>IF(B124="Privat",0,IF(B124="Erhverv",IF(K124=0,0,IF(K124&lt;=$F$5,(K124*$H$5)-SUM($L$19:L123),IF(K124&gt;$F$7,($F$7*$H$5)+((K124-$F$7)*$H$7)-SUM($L$19:L123)))),0))</f>
        <v>0</v>
      </c>
    </row>
    <row r="125" spans="1:12" ht="15" customHeight="1" thickBot="1" x14ac:dyDescent="0.25">
      <c r="A125" s="3"/>
      <c r="B125" s="50"/>
      <c r="C125" s="50"/>
      <c r="D125" s="51"/>
      <c r="E125" s="45"/>
      <c r="F125" s="45"/>
      <c r="G125" s="6"/>
      <c r="H125" s="6"/>
      <c r="I125" s="17">
        <f t="shared" si="1"/>
        <v>0</v>
      </c>
      <c r="J125" s="18">
        <f>IF(I125=0,0,SUMIF($B$20:B125,"Privat",$I$20:I125))</f>
        <v>0</v>
      </c>
      <c r="K125" s="18">
        <f>IF(I125=0,0,SUMIF($B$20:B125,"Erhverv",$I$20:I125))</f>
        <v>0</v>
      </c>
      <c r="L125" s="19">
        <f>IF(B125="Privat",0,IF(B125="Erhverv",IF(K125=0,0,IF(K125&lt;=$F$5,(K125*$H$5)-SUM($L$19:L124),IF(K125&gt;$F$7,($F$7*$H$5)+((K125-$F$7)*$H$7)-SUM($L$19:L124)))),0))</f>
        <v>0</v>
      </c>
    </row>
    <row r="126" spans="1:12" ht="15" customHeight="1" x14ac:dyDescent="0.2">
      <c r="A126" s="21"/>
      <c r="B126" s="54"/>
      <c r="C126" s="54"/>
      <c r="D126" s="55"/>
      <c r="E126" s="56"/>
      <c r="F126" s="56"/>
      <c r="G126" s="7"/>
      <c r="H126" s="7"/>
      <c r="I126" s="14">
        <f t="shared" si="1"/>
        <v>0</v>
      </c>
      <c r="J126" s="15">
        <f>IF(I126=0,0,SUMIF($B$20:B126,"Privat",$I$20:I126))</f>
        <v>0</v>
      </c>
      <c r="K126" s="15">
        <f>IF(I126=0,0,SUMIF($B$20:B126,"Erhverv",$I$20:I126))</f>
        <v>0</v>
      </c>
      <c r="L126" s="16">
        <f>IF(B126="Privat",0,IF(B126="Erhverv",IF(K126=0,0,IF(K126&lt;=$F$5,(K126*$H$5)-SUM($L$19:L125),IF(K126&gt;$F$7,($F$7*$H$5)+((K126-$F$7)*$H$7)-SUM($L$19:L125)))),0))</f>
        <v>0</v>
      </c>
    </row>
    <row r="127" spans="1:12" ht="15" customHeight="1" thickBot="1" x14ac:dyDescent="0.25">
      <c r="A127" s="3"/>
      <c r="B127" s="50"/>
      <c r="C127" s="50"/>
      <c r="D127" s="51"/>
      <c r="E127" s="45"/>
      <c r="F127" s="45"/>
      <c r="G127" s="6"/>
      <c r="H127" s="6"/>
      <c r="I127" s="17">
        <f t="shared" si="1"/>
        <v>0</v>
      </c>
      <c r="J127" s="18">
        <f>IF(I127=0,0,SUMIF($B$20:B127,"Privat",$I$20:I127))</f>
        <v>0</v>
      </c>
      <c r="K127" s="18">
        <f>IF(I127=0,0,SUMIF($B$20:B127,"Erhverv",$I$20:I127))</f>
        <v>0</v>
      </c>
      <c r="L127" s="19">
        <f>IF(B127="Privat",0,IF(B127="Erhverv",IF(K127=0,0,IF(K127&lt;=$F$5,(K127*$H$5)-SUM($L$19:L126),IF(K127&gt;$F$7,($F$7*$H$5)+((K127-$F$7)*$H$7)-SUM($L$19:L126)))),0))</f>
        <v>0</v>
      </c>
    </row>
    <row r="128" spans="1:12" ht="15" customHeight="1" x14ac:dyDescent="0.2">
      <c r="A128" s="21"/>
      <c r="B128" s="54"/>
      <c r="C128" s="54"/>
      <c r="D128" s="55"/>
      <c r="E128" s="56"/>
      <c r="F128" s="56"/>
      <c r="G128" s="7"/>
      <c r="H128" s="7"/>
      <c r="I128" s="14">
        <f t="shared" si="1"/>
        <v>0</v>
      </c>
      <c r="J128" s="15">
        <f>IF(I128=0,0,SUMIF($B$20:B128,"Privat",$I$20:I128))</f>
        <v>0</v>
      </c>
      <c r="K128" s="15">
        <f>IF(I128=0,0,SUMIF($B$20:B128,"Erhverv",$I$20:I128))</f>
        <v>0</v>
      </c>
      <c r="L128" s="16">
        <f>IF(B128="Privat",0,IF(B128="Erhverv",IF(K128=0,0,IF(K128&lt;=$F$5,(K128*$H$5)-SUM($L$19:L127),IF(K128&gt;$F$7,($F$7*$H$5)+((K128-$F$7)*$H$7)-SUM($L$19:L127)))),0))</f>
        <v>0</v>
      </c>
    </row>
    <row r="129" spans="1:12" ht="15" customHeight="1" thickBot="1" x14ac:dyDescent="0.25">
      <c r="A129" s="3"/>
      <c r="B129" s="50"/>
      <c r="C129" s="50"/>
      <c r="D129" s="51"/>
      <c r="E129" s="45"/>
      <c r="F129" s="45"/>
      <c r="G129" s="6"/>
      <c r="H129" s="6"/>
      <c r="I129" s="17">
        <f t="shared" si="1"/>
        <v>0</v>
      </c>
      <c r="J129" s="18">
        <f>IF(I129=0,0,SUMIF($B$20:B129,"Privat",$I$20:I129))</f>
        <v>0</v>
      </c>
      <c r="K129" s="18">
        <f>IF(I129=0,0,SUMIF($B$20:B129,"Erhverv",$I$20:I129))</f>
        <v>0</v>
      </c>
      <c r="L129" s="19">
        <f>IF(B129="Privat",0,IF(B129="Erhverv",IF(K129=0,0,IF(K129&lt;=$F$5,(K129*$H$5)-SUM($L$19:L128),IF(K129&gt;$F$7,($F$7*$H$5)+((K129-$F$7)*$H$7)-SUM($L$19:L128)))),0))</f>
        <v>0</v>
      </c>
    </row>
    <row r="130" spans="1:12" ht="15" customHeight="1" x14ac:dyDescent="0.2">
      <c r="A130" s="21"/>
      <c r="B130" s="54"/>
      <c r="C130" s="54"/>
      <c r="D130" s="55"/>
      <c r="E130" s="56"/>
      <c r="F130" s="56"/>
      <c r="G130" s="7"/>
      <c r="H130" s="7"/>
      <c r="I130" s="14">
        <f t="shared" si="1"/>
        <v>0</v>
      </c>
      <c r="J130" s="15">
        <f>IF(I130=0,0,SUMIF($B$20:B130,"Privat",$I$20:I130))</f>
        <v>0</v>
      </c>
      <c r="K130" s="15">
        <f>IF(I130=0,0,SUMIF($B$20:B130,"Erhverv",$I$20:I130))</f>
        <v>0</v>
      </c>
      <c r="L130" s="16">
        <f>IF(B130="Privat",0,IF(B130="Erhverv",IF(K130=0,0,IF(K130&lt;=$F$5,(K130*$H$5)-SUM($L$19:L129),IF(K130&gt;$F$7,($F$7*$H$5)+((K130-$F$7)*$H$7)-SUM($L$19:L129)))),0))</f>
        <v>0</v>
      </c>
    </row>
    <row r="131" spans="1:12" ht="15" customHeight="1" thickBot="1" x14ac:dyDescent="0.25">
      <c r="A131" s="3"/>
      <c r="B131" s="50"/>
      <c r="C131" s="50"/>
      <c r="D131" s="51"/>
      <c r="E131" s="45"/>
      <c r="F131" s="45"/>
      <c r="G131" s="6"/>
      <c r="H131" s="6"/>
      <c r="I131" s="17">
        <f t="shared" si="1"/>
        <v>0</v>
      </c>
      <c r="J131" s="18">
        <f>IF(I131=0,0,SUMIF($B$20:B131,"Privat",$I$20:I131))</f>
        <v>0</v>
      </c>
      <c r="K131" s="18">
        <f>IF(I131=0,0,SUMIF($B$20:B131,"Erhverv",$I$20:I131))</f>
        <v>0</v>
      </c>
      <c r="L131" s="19">
        <f>IF(B131="Privat",0,IF(B131="Erhverv",IF(K131=0,0,IF(K131&lt;=$F$5,(K131*$H$5)-SUM($L$19:L130),IF(K131&gt;$F$7,($F$7*$H$5)+((K131-$F$7)*$H$7)-SUM($L$19:L130)))),0))</f>
        <v>0</v>
      </c>
    </row>
    <row r="132" spans="1:12" ht="15" customHeight="1" x14ac:dyDescent="0.2">
      <c r="A132" s="21"/>
      <c r="B132" s="54"/>
      <c r="C132" s="54"/>
      <c r="D132" s="55"/>
      <c r="E132" s="56"/>
      <c r="F132" s="56"/>
      <c r="G132" s="7"/>
      <c r="H132" s="7"/>
      <c r="I132" s="14">
        <f t="shared" si="1"/>
        <v>0</v>
      </c>
      <c r="J132" s="15">
        <f>IF(I132=0,0,SUMIF($B$20:B132,"Privat",$I$20:I132))</f>
        <v>0</v>
      </c>
      <c r="K132" s="15">
        <f>IF(I132=0,0,SUMIF($B$20:B132,"Erhverv",$I$20:I132))</f>
        <v>0</v>
      </c>
      <c r="L132" s="16">
        <f>IF(B132="Privat",0,IF(B132="Erhverv",IF(K132=0,0,IF(K132&lt;=$F$5,(K132*$H$5)-SUM($L$19:L131),IF(K132&gt;$F$7,($F$7*$H$5)+((K132-$F$7)*$H$7)-SUM($L$19:L131)))),0))</f>
        <v>0</v>
      </c>
    </row>
    <row r="133" spans="1:12" ht="15" customHeight="1" thickBot="1" x14ac:dyDescent="0.25">
      <c r="A133" s="3"/>
      <c r="B133" s="50"/>
      <c r="C133" s="50"/>
      <c r="D133" s="51"/>
      <c r="E133" s="45"/>
      <c r="F133" s="45"/>
      <c r="G133" s="6"/>
      <c r="H133" s="6"/>
      <c r="I133" s="17">
        <f t="shared" si="1"/>
        <v>0</v>
      </c>
      <c r="J133" s="18">
        <f>IF(I133=0,0,SUMIF($B$20:B133,"Privat",$I$20:I133))</f>
        <v>0</v>
      </c>
      <c r="K133" s="18">
        <f>IF(I133=0,0,SUMIF($B$20:B133,"Erhverv",$I$20:I133))</f>
        <v>0</v>
      </c>
      <c r="L133" s="19">
        <f>IF(B133="Privat",0,IF(B133="Erhverv",IF(K133=0,0,IF(K133&lt;=$F$5,(K133*$H$5)-SUM($L$19:L132),IF(K133&gt;$F$7,($F$7*$H$5)+((K133-$F$7)*$H$7)-SUM($L$19:L132)))),0))</f>
        <v>0</v>
      </c>
    </row>
    <row r="134" spans="1:12" ht="15" customHeight="1" x14ac:dyDescent="0.2">
      <c r="A134" s="21"/>
      <c r="B134" s="54"/>
      <c r="C134" s="54"/>
      <c r="D134" s="55"/>
      <c r="E134" s="56"/>
      <c r="F134" s="56"/>
      <c r="G134" s="7"/>
      <c r="H134" s="7"/>
      <c r="I134" s="14">
        <f t="shared" si="1"/>
        <v>0</v>
      </c>
      <c r="J134" s="15">
        <f>IF(I134=0,0,SUMIF($B$20:B134,"Privat",$I$20:I134))</f>
        <v>0</v>
      </c>
      <c r="K134" s="15">
        <f>IF(I134=0,0,SUMIF($B$20:B134,"Erhverv",$I$20:I134))</f>
        <v>0</v>
      </c>
      <c r="L134" s="16">
        <f>IF(B134="Privat",0,IF(B134="Erhverv",IF(K134=0,0,IF(K134&lt;=$F$5,(K134*$H$5)-SUM($L$19:L133),IF(K134&gt;$F$7,($F$7*$H$5)+((K134-$F$7)*$H$7)-SUM($L$19:L133)))),0))</f>
        <v>0</v>
      </c>
    </row>
    <row r="135" spans="1:12" ht="15" customHeight="1" thickBot="1" x14ac:dyDescent="0.25">
      <c r="A135" s="3"/>
      <c r="B135" s="50"/>
      <c r="C135" s="50"/>
      <c r="D135" s="51"/>
      <c r="E135" s="45"/>
      <c r="F135" s="45"/>
      <c r="G135" s="6"/>
      <c r="H135" s="6"/>
      <c r="I135" s="17">
        <f t="shared" si="1"/>
        <v>0</v>
      </c>
      <c r="J135" s="18">
        <f>IF(I135=0,0,SUMIF($B$20:B135,"Privat",$I$20:I135))</f>
        <v>0</v>
      </c>
      <c r="K135" s="18">
        <f>IF(I135=0,0,SUMIF($B$20:B135,"Erhverv",$I$20:I135))</f>
        <v>0</v>
      </c>
      <c r="L135" s="19">
        <f>IF(B135="Privat",0,IF(B135="Erhverv",IF(K135=0,0,IF(K135&lt;=$F$5,(K135*$H$5)-SUM($L$19:L134),IF(K135&gt;$F$7,($F$7*$H$5)+((K135-$F$7)*$H$7)-SUM($L$19:L134)))),0))</f>
        <v>0</v>
      </c>
    </row>
    <row r="136" spans="1:12" ht="15" customHeight="1" x14ac:dyDescent="0.2">
      <c r="A136" s="21"/>
      <c r="B136" s="54"/>
      <c r="C136" s="54"/>
      <c r="D136" s="55"/>
      <c r="E136" s="56"/>
      <c r="F136" s="56"/>
      <c r="G136" s="7"/>
      <c r="H136" s="7"/>
      <c r="I136" s="14">
        <f t="shared" si="1"/>
        <v>0</v>
      </c>
      <c r="J136" s="15">
        <f>IF(I136=0,0,SUMIF($B$20:B136,"Privat",$I$20:I136))</f>
        <v>0</v>
      </c>
      <c r="K136" s="15">
        <f>IF(I136=0,0,SUMIF($B$20:B136,"Erhverv",$I$20:I136))</f>
        <v>0</v>
      </c>
      <c r="L136" s="16">
        <f>IF(B136="Privat",0,IF(B136="Erhverv",IF(K136=0,0,IF(K136&lt;=$F$5,(K136*$H$5)-SUM($L$19:L135),IF(K136&gt;$F$7,($F$7*$H$5)+((K136-$F$7)*$H$7)-SUM($L$19:L135)))),0))</f>
        <v>0</v>
      </c>
    </row>
    <row r="137" spans="1:12" ht="15" customHeight="1" thickBot="1" x14ac:dyDescent="0.25">
      <c r="A137" s="3"/>
      <c r="B137" s="50"/>
      <c r="C137" s="50"/>
      <c r="D137" s="51"/>
      <c r="E137" s="45"/>
      <c r="F137" s="45"/>
      <c r="G137" s="6"/>
      <c r="H137" s="6"/>
      <c r="I137" s="17">
        <f t="shared" si="1"/>
        <v>0</v>
      </c>
      <c r="J137" s="18">
        <f>IF(I137=0,0,SUMIF($B$20:B137,"Privat",$I$20:I137))</f>
        <v>0</v>
      </c>
      <c r="K137" s="18">
        <f>IF(I137=0,0,SUMIF($B$20:B137,"Erhverv",$I$20:I137))</f>
        <v>0</v>
      </c>
      <c r="L137" s="19">
        <f>IF(B137="Privat",0,IF(B137="Erhverv",IF(K137=0,0,IF(K137&lt;=$F$5,(K137*$H$5)-SUM($L$19:L136),IF(K137&gt;$F$7,($F$7*$H$5)+((K137-$F$7)*$H$7)-SUM($L$19:L136)))),0))</f>
        <v>0</v>
      </c>
    </row>
    <row r="138" spans="1:12" ht="15" customHeight="1" x14ac:dyDescent="0.2">
      <c r="A138" s="21"/>
      <c r="B138" s="54"/>
      <c r="C138" s="54"/>
      <c r="D138" s="55"/>
      <c r="E138" s="56"/>
      <c r="F138" s="56"/>
      <c r="G138" s="7"/>
      <c r="H138" s="7"/>
      <c r="I138" s="14">
        <f t="shared" si="1"/>
        <v>0</v>
      </c>
      <c r="J138" s="15">
        <f>IF(I138=0,0,SUMIF($B$20:B138,"Privat",$I$20:I138))</f>
        <v>0</v>
      </c>
      <c r="K138" s="15">
        <f>IF(I138=0,0,SUMIF($B$20:B138,"Erhverv",$I$20:I138))</f>
        <v>0</v>
      </c>
      <c r="L138" s="16">
        <f>IF(B138="Privat",0,IF(B138="Erhverv",IF(K138=0,0,IF(K138&lt;=$F$5,(K138*$H$5)-SUM($L$19:L137),IF(K138&gt;$F$7,($F$7*$H$5)+((K138-$F$7)*$H$7)-SUM($L$19:L137)))),0))</f>
        <v>0</v>
      </c>
    </row>
    <row r="139" spans="1:12" ht="15" customHeight="1" thickBot="1" x14ac:dyDescent="0.25">
      <c r="A139" s="3"/>
      <c r="B139" s="50"/>
      <c r="C139" s="50"/>
      <c r="D139" s="51"/>
      <c r="E139" s="45"/>
      <c r="F139" s="45"/>
      <c r="G139" s="6"/>
      <c r="H139" s="6"/>
      <c r="I139" s="17">
        <f t="shared" si="1"/>
        <v>0</v>
      </c>
      <c r="J139" s="18">
        <f>IF(I139=0,0,SUMIF($B$20:B139,"Privat",$I$20:I139))</f>
        <v>0</v>
      </c>
      <c r="K139" s="18">
        <f>IF(I139=0,0,SUMIF($B$20:B139,"Erhverv",$I$20:I139))</f>
        <v>0</v>
      </c>
      <c r="L139" s="19">
        <f>IF(B139="Privat",0,IF(B139="Erhverv",IF(K139=0,0,IF(K139&lt;=$F$5,(K139*$H$5)-SUM($L$19:L138),IF(K139&gt;$F$7,($F$7*$H$5)+((K139-$F$7)*$H$7)-SUM($L$19:L138)))),0))</f>
        <v>0</v>
      </c>
    </row>
    <row r="140" spans="1:12" ht="15" customHeight="1" x14ac:dyDescent="0.2">
      <c r="A140" s="21"/>
      <c r="B140" s="54"/>
      <c r="C140" s="54"/>
      <c r="D140" s="55"/>
      <c r="E140" s="56"/>
      <c r="F140" s="56"/>
      <c r="G140" s="7"/>
      <c r="H140" s="7"/>
      <c r="I140" s="14">
        <f t="shared" si="1"/>
        <v>0</v>
      </c>
      <c r="J140" s="15">
        <f>IF(I140=0,0,SUMIF($B$20:B140,"Privat",$I$20:I140))</f>
        <v>0</v>
      </c>
      <c r="K140" s="15">
        <f>IF(I140=0,0,SUMIF($B$20:B140,"Erhverv",$I$20:I140))</f>
        <v>0</v>
      </c>
      <c r="L140" s="16">
        <f>IF(B140="Privat",0,IF(B140="Erhverv",IF(K140=0,0,IF(K140&lt;=$F$5,(K140*$H$5)-SUM($L$19:L139),IF(K140&gt;$F$7,($F$7*$H$5)+((K140-$F$7)*$H$7)-SUM($L$19:L139)))),0))</f>
        <v>0</v>
      </c>
    </row>
    <row r="141" spans="1:12" ht="15" customHeight="1" thickBot="1" x14ac:dyDescent="0.25">
      <c r="A141" s="3"/>
      <c r="B141" s="50"/>
      <c r="C141" s="50"/>
      <c r="D141" s="51"/>
      <c r="E141" s="45"/>
      <c r="F141" s="45"/>
      <c r="G141" s="6"/>
      <c r="H141" s="6"/>
      <c r="I141" s="17">
        <f t="shared" si="1"/>
        <v>0</v>
      </c>
      <c r="J141" s="18">
        <f>IF(I141=0,0,SUMIF($B$20:B141,"Privat",$I$20:I141))</f>
        <v>0</v>
      </c>
      <c r="K141" s="18">
        <f>IF(I141=0,0,SUMIF($B$20:B141,"Erhverv",$I$20:I141))</f>
        <v>0</v>
      </c>
      <c r="L141" s="19">
        <f>IF(B141="Privat",0,IF(B141="Erhverv",IF(K141=0,0,IF(K141&lt;=$F$5,(K141*$H$5)-SUM($L$19:L140),IF(K141&gt;$F$7,($F$7*$H$5)+((K141-$F$7)*$H$7)-SUM($L$19:L140)))),0))</f>
        <v>0</v>
      </c>
    </row>
    <row r="142" spans="1:12" ht="15" customHeight="1" x14ac:dyDescent="0.2">
      <c r="A142" s="21"/>
      <c r="B142" s="54"/>
      <c r="C142" s="54"/>
      <c r="D142" s="55"/>
      <c r="E142" s="56"/>
      <c r="F142" s="56"/>
      <c r="G142" s="7"/>
      <c r="H142" s="7"/>
      <c r="I142" s="14">
        <f t="shared" si="1"/>
        <v>0</v>
      </c>
      <c r="J142" s="15">
        <f>IF(I142=0,0,SUMIF($B$20:B142,"Privat",$I$20:I142))</f>
        <v>0</v>
      </c>
      <c r="K142" s="15">
        <f>IF(I142=0,0,SUMIF($B$20:B142,"Erhverv",$I$20:I142))</f>
        <v>0</v>
      </c>
      <c r="L142" s="16">
        <f>IF(B142="Privat",0,IF(B142="Erhverv",IF(K142=0,0,IF(K142&lt;=$F$5,(K142*$H$5)-SUM($L$19:L141),IF(K142&gt;$F$7,($F$7*$H$5)+((K142-$F$7)*$H$7)-SUM($L$19:L141)))),0))</f>
        <v>0</v>
      </c>
    </row>
    <row r="143" spans="1:12" ht="15" customHeight="1" thickBot="1" x14ac:dyDescent="0.25">
      <c r="A143" s="3"/>
      <c r="B143" s="50"/>
      <c r="C143" s="50"/>
      <c r="D143" s="51"/>
      <c r="E143" s="45"/>
      <c r="F143" s="45"/>
      <c r="G143" s="6"/>
      <c r="H143" s="6"/>
      <c r="I143" s="17">
        <f t="shared" si="1"/>
        <v>0</v>
      </c>
      <c r="J143" s="18">
        <f>IF(I143=0,0,SUMIF($B$20:B143,"Privat",$I$20:I143))</f>
        <v>0</v>
      </c>
      <c r="K143" s="18">
        <f>IF(I143=0,0,SUMIF($B$20:B143,"Erhverv",$I$20:I143))</f>
        <v>0</v>
      </c>
      <c r="L143" s="19">
        <f>IF(B143="Privat",0,IF(B143="Erhverv",IF(K143=0,0,IF(K143&lt;=$F$5,(K143*$H$5)-SUM($L$19:L142),IF(K143&gt;$F$7,($F$7*$H$5)+((K143-$F$7)*$H$7)-SUM($L$19:L142)))),0))</f>
        <v>0</v>
      </c>
    </row>
    <row r="144" spans="1:12" ht="15" customHeight="1" x14ac:dyDescent="0.2">
      <c r="A144" s="21"/>
      <c r="B144" s="54"/>
      <c r="C144" s="54"/>
      <c r="D144" s="55"/>
      <c r="E144" s="56"/>
      <c r="F144" s="56"/>
      <c r="G144" s="7"/>
      <c r="H144" s="7"/>
      <c r="I144" s="14">
        <f t="shared" si="1"/>
        <v>0</v>
      </c>
      <c r="J144" s="15">
        <f>IF(I144=0,0,SUMIF($B$20:B144,"Privat",$I$20:I144))</f>
        <v>0</v>
      </c>
      <c r="K144" s="15">
        <f>IF(I144=0,0,SUMIF($B$20:B144,"Erhverv",$I$20:I144))</f>
        <v>0</v>
      </c>
      <c r="L144" s="16">
        <f>IF(B144="Privat",0,IF(B144="Erhverv",IF(K144=0,0,IF(K144&lt;=$F$5,(K144*$H$5)-SUM($L$19:L143),IF(K144&gt;$F$7,($F$7*$H$5)+((K144-$F$7)*$H$7)-SUM($L$19:L143)))),0))</f>
        <v>0</v>
      </c>
    </row>
    <row r="145" spans="1:12" ht="15" customHeight="1" thickBot="1" x14ac:dyDescent="0.25">
      <c r="A145" s="3"/>
      <c r="B145" s="50"/>
      <c r="C145" s="50"/>
      <c r="D145" s="51"/>
      <c r="E145" s="45"/>
      <c r="F145" s="45"/>
      <c r="G145" s="6"/>
      <c r="H145" s="6"/>
      <c r="I145" s="17">
        <f t="shared" si="1"/>
        <v>0</v>
      </c>
      <c r="J145" s="18">
        <f>IF(I145=0,0,SUMIF($B$20:B145,"Privat",$I$20:I145))</f>
        <v>0</v>
      </c>
      <c r="K145" s="18">
        <f>IF(I145=0,0,SUMIF($B$20:B145,"Erhverv",$I$20:I145))</f>
        <v>0</v>
      </c>
      <c r="L145" s="19">
        <f>IF(B145="Privat",0,IF(B145="Erhverv",IF(K145=0,0,IF(K145&lt;=$F$5,(K145*$H$5)-SUM($L$19:L144),IF(K145&gt;$F$7,($F$7*$H$5)+((K145-$F$7)*$H$7)-SUM($L$19:L144)))),0))</f>
        <v>0</v>
      </c>
    </row>
    <row r="146" spans="1:12" ht="15" customHeight="1" x14ac:dyDescent="0.2">
      <c r="A146" s="21"/>
      <c r="B146" s="54"/>
      <c r="C146" s="54"/>
      <c r="D146" s="55"/>
      <c r="E146" s="56"/>
      <c r="F146" s="56"/>
      <c r="G146" s="7"/>
      <c r="H146" s="7"/>
      <c r="I146" s="14">
        <f t="shared" si="1"/>
        <v>0</v>
      </c>
      <c r="J146" s="15">
        <f>IF(I146=0,0,SUMIF($B$20:B146,"Privat",$I$20:I146))</f>
        <v>0</v>
      </c>
      <c r="K146" s="15">
        <f>IF(I146=0,0,SUMIF($B$20:B146,"Erhverv",$I$20:I146))</f>
        <v>0</v>
      </c>
      <c r="L146" s="16">
        <f>IF(B146="Privat",0,IF(B146="Erhverv",IF(K146=0,0,IF(K146&lt;=$F$5,(K146*$H$5)-SUM($L$19:L145),IF(K146&gt;$F$7,($F$7*$H$5)+((K146-$F$7)*$H$7)-SUM($L$19:L145)))),0))</f>
        <v>0</v>
      </c>
    </row>
    <row r="147" spans="1:12" ht="15" customHeight="1" thickBot="1" x14ac:dyDescent="0.25">
      <c r="A147" s="3"/>
      <c r="B147" s="50"/>
      <c r="C147" s="50"/>
      <c r="D147" s="51"/>
      <c r="E147" s="45"/>
      <c r="F147" s="45"/>
      <c r="G147" s="6"/>
      <c r="H147" s="6"/>
      <c r="I147" s="17">
        <f t="shared" si="1"/>
        <v>0</v>
      </c>
      <c r="J147" s="18">
        <f>IF(I147=0,0,SUMIF($B$20:B147,"Privat",$I$20:I147))</f>
        <v>0</v>
      </c>
      <c r="K147" s="18">
        <f>IF(I147=0,0,SUMIF($B$20:B147,"Erhverv",$I$20:I147))</f>
        <v>0</v>
      </c>
      <c r="L147" s="19">
        <f>IF(B147="Privat",0,IF(B147="Erhverv",IF(K147=0,0,IF(K147&lt;=$F$5,(K147*$H$5)-SUM($L$19:L146),IF(K147&gt;$F$7,($F$7*$H$5)+((K147-$F$7)*$H$7)-SUM($L$19:L146)))),0))</f>
        <v>0</v>
      </c>
    </row>
    <row r="148" spans="1:12" ht="15" customHeight="1" x14ac:dyDescent="0.2">
      <c r="A148" s="21"/>
      <c r="B148" s="54"/>
      <c r="C148" s="54"/>
      <c r="D148" s="55"/>
      <c r="E148" s="56"/>
      <c r="F148" s="56"/>
      <c r="G148" s="7"/>
      <c r="H148" s="7"/>
      <c r="I148" s="14">
        <f t="shared" ref="I148:I211" si="2">IF(OR(ISBLANK(G148),ISBLANK(H148)),0,H148-G148)</f>
        <v>0</v>
      </c>
      <c r="J148" s="15">
        <f>IF(I148=0,0,SUMIF($B$20:B148,"Privat",$I$20:I148))</f>
        <v>0</v>
      </c>
      <c r="K148" s="15">
        <f>IF(I148=0,0,SUMIF($B$20:B148,"Erhverv",$I$20:I148))</f>
        <v>0</v>
      </c>
      <c r="L148" s="16">
        <f>IF(B148="Privat",0,IF(B148="Erhverv",IF(K148=0,0,IF(K148&lt;=$F$5,(K148*$H$5)-SUM($L$19:L147),IF(K148&gt;$F$7,($F$7*$H$5)+((K148-$F$7)*$H$7)-SUM($L$19:L147)))),0))</f>
        <v>0</v>
      </c>
    </row>
    <row r="149" spans="1:12" ht="15" customHeight="1" thickBot="1" x14ac:dyDescent="0.25">
      <c r="A149" s="3"/>
      <c r="B149" s="50"/>
      <c r="C149" s="50"/>
      <c r="D149" s="51"/>
      <c r="E149" s="45"/>
      <c r="F149" s="45"/>
      <c r="G149" s="6"/>
      <c r="H149" s="6"/>
      <c r="I149" s="17">
        <f t="shared" si="2"/>
        <v>0</v>
      </c>
      <c r="J149" s="18">
        <f>IF(I149=0,0,SUMIF($B$20:B149,"Privat",$I$20:I149))</f>
        <v>0</v>
      </c>
      <c r="K149" s="18">
        <f>IF(I149=0,0,SUMIF($B$20:B149,"Erhverv",$I$20:I149))</f>
        <v>0</v>
      </c>
      <c r="L149" s="19">
        <f>IF(B149="Privat",0,IF(B149="Erhverv",IF(K149=0,0,IF(K149&lt;=$F$5,(K149*$H$5)-SUM($L$19:L148),IF(K149&gt;$F$7,($F$7*$H$5)+((K149-$F$7)*$H$7)-SUM($L$19:L148)))),0))</f>
        <v>0</v>
      </c>
    </row>
    <row r="150" spans="1:12" ht="15" customHeight="1" x14ac:dyDescent="0.2">
      <c r="A150" s="21"/>
      <c r="B150" s="54"/>
      <c r="C150" s="54"/>
      <c r="D150" s="55"/>
      <c r="E150" s="56"/>
      <c r="F150" s="56"/>
      <c r="G150" s="7"/>
      <c r="H150" s="7"/>
      <c r="I150" s="14">
        <f t="shared" si="2"/>
        <v>0</v>
      </c>
      <c r="J150" s="15">
        <f>IF(I150=0,0,SUMIF($B$20:B150,"Privat",$I$20:I150))</f>
        <v>0</v>
      </c>
      <c r="K150" s="15">
        <f>IF(I150=0,0,SUMIF($B$20:B150,"Erhverv",$I$20:I150))</f>
        <v>0</v>
      </c>
      <c r="L150" s="16">
        <f>IF(B150="Privat",0,IF(B150="Erhverv",IF(K150=0,0,IF(K150&lt;=$F$5,(K150*$H$5)-SUM($L$19:L149),IF(K150&gt;$F$7,($F$7*$H$5)+((K150-$F$7)*$H$7)-SUM($L$19:L149)))),0))</f>
        <v>0</v>
      </c>
    </row>
    <row r="151" spans="1:12" ht="15" customHeight="1" thickBot="1" x14ac:dyDescent="0.25">
      <c r="A151" s="3"/>
      <c r="B151" s="50"/>
      <c r="C151" s="50"/>
      <c r="D151" s="51"/>
      <c r="E151" s="45"/>
      <c r="F151" s="45"/>
      <c r="G151" s="6"/>
      <c r="H151" s="6"/>
      <c r="I151" s="17">
        <f t="shared" si="2"/>
        <v>0</v>
      </c>
      <c r="J151" s="18">
        <f>IF(I151=0,0,SUMIF($B$20:B151,"Privat",$I$20:I151))</f>
        <v>0</v>
      </c>
      <c r="K151" s="18">
        <f>IF(I151=0,0,SUMIF($B$20:B151,"Erhverv",$I$20:I151))</f>
        <v>0</v>
      </c>
      <c r="L151" s="19">
        <f>IF(B151="Privat",0,IF(B151="Erhverv",IF(K151=0,0,IF(K151&lt;=$F$5,(K151*$H$5)-SUM($L$19:L150),IF(K151&gt;$F$7,($F$7*$H$5)+((K151-$F$7)*$H$7)-SUM($L$19:L150)))),0))</f>
        <v>0</v>
      </c>
    </row>
    <row r="152" spans="1:12" ht="15" customHeight="1" x14ac:dyDescent="0.2">
      <c r="A152" s="21"/>
      <c r="B152" s="54"/>
      <c r="C152" s="54"/>
      <c r="D152" s="55"/>
      <c r="E152" s="56"/>
      <c r="F152" s="56"/>
      <c r="G152" s="7"/>
      <c r="H152" s="7"/>
      <c r="I152" s="14">
        <f t="shared" si="2"/>
        <v>0</v>
      </c>
      <c r="J152" s="15">
        <f>IF(I152=0,0,SUMIF($B$20:B152,"Privat",$I$20:I152))</f>
        <v>0</v>
      </c>
      <c r="K152" s="15">
        <f>IF(I152=0,0,SUMIF($B$20:B152,"Erhverv",$I$20:I152))</f>
        <v>0</v>
      </c>
      <c r="L152" s="16">
        <f>IF(B152="Privat",0,IF(B152="Erhverv",IF(K152=0,0,IF(K152&lt;=$F$5,(K152*$H$5)-SUM($L$19:L151),IF(K152&gt;$F$7,($F$7*$H$5)+((K152-$F$7)*$H$7)-SUM($L$19:L151)))),0))</f>
        <v>0</v>
      </c>
    </row>
    <row r="153" spans="1:12" ht="15" customHeight="1" thickBot="1" x14ac:dyDescent="0.25">
      <c r="A153" s="3"/>
      <c r="B153" s="50"/>
      <c r="C153" s="50"/>
      <c r="D153" s="51"/>
      <c r="E153" s="45"/>
      <c r="F153" s="45"/>
      <c r="G153" s="6"/>
      <c r="H153" s="6"/>
      <c r="I153" s="17">
        <f t="shared" si="2"/>
        <v>0</v>
      </c>
      <c r="J153" s="18">
        <f>IF(I153=0,0,SUMIF($B$20:B153,"Privat",$I$20:I153))</f>
        <v>0</v>
      </c>
      <c r="K153" s="18">
        <f>IF(I153=0,0,SUMIF($B$20:B153,"Erhverv",$I$20:I153))</f>
        <v>0</v>
      </c>
      <c r="L153" s="19">
        <f>IF(B153="Privat",0,IF(B153="Erhverv",IF(K153=0,0,IF(K153&lt;=$F$5,(K153*$H$5)-SUM($L$19:L152),IF(K153&gt;$F$7,($F$7*$H$5)+((K153-$F$7)*$H$7)-SUM($L$19:L152)))),0))</f>
        <v>0</v>
      </c>
    </row>
    <row r="154" spans="1:12" ht="15" customHeight="1" x14ac:dyDescent="0.2">
      <c r="A154" s="21"/>
      <c r="B154" s="54"/>
      <c r="C154" s="54"/>
      <c r="D154" s="55"/>
      <c r="E154" s="56"/>
      <c r="F154" s="56"/>
      <c r="G154" s="7"/>
      <c r="H154" s="7"/>
      <c r="I154" s="14">
        <f t="shared" si="2"/>
        <v>0</v>
      </c>
      <c r="J154" s="15">
        <f>IF(I154=0,0,SUMIF($B$20:B154,"Privat",$I$20:I154))</f>
        <v>0</v>
      </c>
      <c r="K154" s="15">
        <f>IF(I154=0,0,SUMIF($B$20:B154,"Erhverv",$I$20:I154))</f>
        <v>0</v>
      </c>
      <c r="L154" s="16">
        <f>IF(B154="Privat",0,IF(B154="Erhverv",IF(K154=0,0,IF(K154&lt;=$F$5,(K154*$H$5)-SUM($L$19:L153),IF(K154&gt;$F$7,($F$7*$H$5)+((K154-$F$7)*$H$7)-SUM($L$19:L153)))),0))</f>
        <v>0</v>
      </c>
    </row>
    <row r="155" spans="1:12" ht="15" customHeight="1" thickBot="1" x14ac:dyDescent="0.25">
      <c r="A155" s="3"/>
      <c r="B155" s="50"/>
      <c r="C155" s="50"/>
      <c r="D155" s="51"/>
      <c r="E155" s="45"/>
      <c r="F155" s="45"/>
      <c r="G155" s="6"/>
      <c r="H155" s="6"/>
      <c r="I155" s="17">
        <f t="shared" si="2"/>
        <v>0</v>
      </c>
      <c r="J155" s="18">
        <f>IF(I155=0,0,SUMIF($B$20:B155,"Privat",$I$20:I155))</f>
        <v>0</v>
      </c>
      <c r="K155" s="18">
        <f>IF(I155=0,0,SUMIF($B$20:B155,"Erhverv",$I$20:I155))</f>
        <v>0</v>
      </c>
      <c r="L155" s="19">
        <f>IF(B155="Privat",0,IF(B155="Erhverv",IF(K155=0,0,IF(K155&lt;=$F$5,(K155*$H$5)-SUM($L$19:L154),IF(K155&gt;$F$7,($F$7*$H$5)+((K155-$F$7)*$H$7)-SUM($L$19:L154)))),0))</f>
        <v>0</v>
      </c>
    </row>
    <row r="156" spans="1:12" ht="15" customHeight="1" x14ac:dyDescent="0.2">
      <c r="A156" s="21"/>
      <c r="B156" s="54"/>
      <c r="C156" s="54"/>
      <c r="D156" s="55"/>
      <c r="E156" s="56"/>
      <c r="F156" s="56"/>
      <c r="G156" s="7"/>
      <c r="H156" s="7"/>
      <c r="I156" s="14">
        <f t="shared" si="2"/>
        <v>0</v>
      </c>
      <c r="J156" s="15">
        <f>IF(I156=0,0,SUMIF($B$20:B156,"Privat",$I$20:I156))</f>
        <v>0</v>
      </c>
      <c r="K156" s="15">
        <f>IF(I156=0,0,SUMIF($B$20:B156,"Erhverv",$I$20:I156))</f>
        <v>0</v>
      </c>
      <c r="L156" s="16">
        <f>IF(B156="Privat",0,IF(B156="Erhverv",IF(K156=0,0,IF(K156&lt;=$F$5,(K156*$H$5)-SUM($L$19:L155),IF(K156&gt;$F$7,($F$7*$H$5)+((K156-$F$7)*$H$7)-SUM($L$19:L155)))),0))</f>
        <v>0</v>
      </c>
    </row>
    <row r="157" spans="1:12" ht="15" customHeight="1" thickBot="1" x14ac:dyDescent="0.25">
      <c r="A157" s="3"/>
      <c r="B157" s="50"/>
      <c r="C157" s="50"/>
      <c r="D157" s="51"/>
      <c r="E157" s="45"/>
      <c r="F157" s="45"/>
      <c r="G157" s="6"/>
      <c r="H157" s="6"/>
      <c r="I157" s="17">
        <f t="shared" si="2"/>
        <v>0</v>
      </c>
      <c r="J157" s="18">
        <f>IF(I157=0,0,SUMIF($B$20:B157,"Privat",$I$20:I157))</f>
        <v>0</v>
      </c>
      <c r="K157" s="18">
        <f>IF(I157=0,0,SUMIF($B$20:B157,"Erhverv",$I$20:I157))</f>
        <v>0</v>
      </c>
      <c r="L157" s="19">
        <f>IF(B157="Privat",0,IF(B157="Erhverv",IF(K157=0,0,IF(K157&lt;=$F$5,(K157*$H$5)-SUM($L$19:L156),IF(K157&gt;$F$7,($F$7*$H$5)+((K157-$F$7)*$H$7)-SUM($L$19:L156)))),0))</f>
        <v>0</v>
      </c>
    </row>
    <row r="158" spans="1:12" ht="15" customHeight="1" x14ac:dyDescent="0.2">
      <c r="A158" s="21"/>
      <c r="B158" s="54"/>
      <c r="C158" s="54"/>
      <c r="D158" s="55"/>
      <c r="E158" s="56"/>
      <c r="F158" s="56"/>
      <c r="G158" s="7"/>
      <c r="H158" s="7"/>
      <c r="I158" s="14">
        <f t="shared" si="2"/>
        <v>0</v>
      </c>
      <c r="J158" s="15">
        <f>IF(I158=0,0,SUMIF($B$20:B158,"Privat",$I$20:I158))</f>
        <v>0</v>
      </c>
      <c r="K158" s="15">
        <f>IF(I158=0,0,SUMIF($B$20:B158,"Erhverv",$I$20:I158))</f>
        <v>0</v>
      </c>
      <c r="L158" s="16">
        <f>IF(B158="Privat",0,IF(B158="Erhverv",IF(K158=0,0,IF(K158&lt;=$F$5,(K158*$H$5)-SUM($L$19:L157),IF(K158&gt;$F$7,($F$7*$H$5)+((K158-$F$7)*$H$7)-SUM($L$19:L157)))),0))</f>
        <v>0</v>
      </c>
    </row>
    <row r="159" spans="1:12" ht="15" customHeight="1" thickBot="1" x14ac:dyDescent="0.25">
      <c r="A159" s="3"/>
      <c r="B159" s="50"/>
      <c r="C159" s="50"/>
      <c r="D159" s="51"/>
      <c r="E159" s="45"/>
      <c r="F159" s="45"/>
      <c r="G159" s="6"/>
      <c r="H159" s="6"/>
      <c r="I159" s="17">
        <f t="shared" si="2"/>
        <v>0</v>
      </c>
      <c r="J159" s="18">
        <f>IF(I159=0,0,SUMIF($B$20:B159,"Privat",$I$20:I159))</f>
        <v>0</v>
      </c>
      <c r="K159" s="18">
        <f>IF(I159=0,0,SUMIF($B$20:B159,"Erhverv",$I$20:I159))</f>
        <v>0</v>
      </c>
      <c r="L159" s="19">
        <f>IF(B159="Privat",0,IF(B159="Erhverv",IF(K159=0,0,IF(K159&lt;=$F$5,(K159*$H$5)-SUM($L$19:L158),IF(K159&gt;$F$7,($F$7*$H$5)+((K159-$F$7)*$H$7)-SUM($L$19:L158)))),0))</f>
        <v>0</v>
      </c>
    </row>
    <row r="160" spans="1:12" ht="15" customHeight="1" x14ac:dyDescent="0.2">
      <c r="A160" s="21"/>
      <c r="B160" s="54"/>
      <c r="C160" s="54"/>
      <c r="D160" s="55"/>
      <c r="E160" s="56"/>
      <c r="F160" s="56"/>
      <c r="G160" s="7"/>
      <c r="H160" s="7"/>
      <c r="I160" s="14">
        <f t="shared" si="2"/>
        <v>0</v>
      </c>
      <c r="J160" s="15">
        <f>IF(I160=0,0,SUMIF($B$20:B160,"Privat",$I$20:I160))</f>
        <v>0</v>
      </c>
      <c r="K160" s="15">
        <f>IF(I160=0,0,SUMIF($B$20:B160,"Erhverv",$I$20:I160))</f>
        <v>0</v>
      </c>
      <c r="L160" s="16">
        <f>IF(B160="Privat",0,IF(B160="Erhverv",IF(K160=0,0,IF(K160&lt;=$F$5,(K160*$H$5)-SUM($L$19:L159),IF(K160&gt;$F$7,($F$7*$H$5)+((K160-$F$7)*$H$7)-SUM($L$19:L159)))),0))</f>
        <v>0</v>
      </c>
    </row>
    <row r="161" spans="1:12" ht="15" customHeight="1" thickBot="1" x14ac:dyDescent="0.25">
      <c r="A161" s="3"/>
      <c r="B161" s="50"/>
      <c r="C161" s="50"/>
      <c r="D161" s="51"/>
      <c r="E161" s="45"/>
      <c r="F161" s="45"/>
      <c r="G161" s="6"/>
      <c r="H161" s="6"/>
      <c r="I161" s="17">
        <f t="shared" si="2"/>
        <v>0</v>
      </c>
      <c r="J161" s="18">
        <f>IF(I161=0,0,SUMIF($B$20:B161,"Privat",$I$20:I161))</f>
        <v>0</v>
      </c>
      <c r="K161" s="18">
        <f>IF(I161=0,0,SUMIF($B$20:B161,"Erhverv",$I$20:I161))</f>
        <v>0</v>
      </c>
      <c r="L161" s="19">
        <f>IF(B161="Privat",0,IF(B161="Erhverv",IF(K161=0,0,IF(K161&lt;=$F$5,(K161*$H$5)-SUM($L$19:L160),IF(K161&gt;$F$7,($F$7*$H$5)+((K161-$F$7)*$H$7)-SUM($L$19:L160)))),0))</f>
        <v>0</v>
      </c>
    </row>
    <row r="162" spans="1:12" ht="15" customHeight="1" x14ac:dyDescent="0.2">
      <c r="A162" s="21"/>
      <c r="B162" s="54"/>
      <c r="C162" s="54"/>
      <c r="D162" s="55"/>
      <c r="E162" s="56"/>
      <c r="F162" s="56"/>
      <c r="G162" s="7"/>
      <c r="H162" s="7"/>
      <c r="I162" s="14">
        <f t="shared" si="2"/>
        <v>0</v>
      </c>
      <c r="J162" s="15">
        <f>IF(I162=0,0,SUMIF($B$20:B162,"Privat",$I$20:I162))</f>
        <v>0</v>
      </c>
      <c r="K162" s="15">
        <f>IF(I162=0,0,SUMIF($B$20:B162,"Erhverv",$I$20:I162))</f>
        <v>0</v>
      </c>
      <c r="L162" s="16">
        <f>IF(B162="Privat",0,IF(B162="Erhverv",IF(K162=0,0,IF(K162&lt;=$F$5,(K162*$H$5)-SUM($L$19:L161),IF(K162&gt;$F$7,($F$7*$H$5)+((K162-$F$7)*$H$7)-SUM($L$19:L161)))),0))</f>
        <v>0</v>
      </c>
    </row>
    <row r="163" spans="1:12" ht="15" customHeight="1" thickBot="1" x14ac:dyDescent="0.25">
      <c r="A163" s="3"/>
      <c r="B163" s="50"/>
      <c r="C163" s="50"/>
      <c r="D163" s="51"/>
      <c r="E163" s="45"/>
      <c r="F163" s="45"/>
      <c r="G163" s="6"/>
      <c r="H163" s="6"/>
      <c r="I163" s="17">
        <f t="shared" si="2"/>
        <v>0</v>
      </c>
      <c r="J163" s="18">
        <f>IF(I163=0,0,SUMIF($B$20:B163,"Privat",$I$20:I163))</f>
        <v>0</v>
      </c>
      <c r="K163" s="18">
        <f>IF(I163=0,0,SUMIF($B$20:B163,"Erhverv",$I$20:I163))</f>
        <v>0</v>
      </c>
      <c r="L163" s="19">
        <f>IF(B163="Privat",0,IF(B163="Erhverv",IF(K163=0,0,IF(K163&lt;=$F$5,(K163*$H$5)-SUM($L$19:L162),IF(K163&gt;$F$7,($F$7*$H$5)+((K163-$F$7)*$H$7)-SUM($L$19:L162)))),0))</f>
        <v>0</v>
      </c>
    </row>
    <row r="164" spans="1:12" ht="15" customHeight="1" x14ac:dyDescent="0.2">
      <c r="A164" s="21"/>
      <c r="B164" s="54"/>
      <c r="C164" s="54"/>
      <c r="D164" s="55"/>
      <c r="E164" s="56"/>
      <c r="F164" s="56"/>
      <c r="G164" s="7"/>
      <c r="H164" s="7"/>
      <c r="I164" s="14">
        <f t="shared" si="2"/>
        <v>0</v>
      </c>
      <c r="J164" s="15">
        <f>IF(I164=0,0,SUMIF($B$20:B164,"Privat",$I$20:I164))</f>
        <v>0</v>
      </c>
      <c r="K164" s="15">
        <f>IF(I164=0,0,SUMIF($B$20:B164,"Erhverv",$I$20:I164))</f>
        <v>0</v>
      </c>
      <c r="L164" s="16">
        <f>IF(B164="Privat",0,IF(B164="Erhverv",IF(K164=0,0,IF(K164&lt;=$F$5,(K164*$H$5)-SUM($L$19:L163),IF(K164&gt;$F$7,($F$7*$H$5)+((K164-$F$7)*$H$7)-SUM($L$19:L163)))),0))</f>
        <v>0</v>
      </c>
    </row>
    <row r="165" spans="1:12" ht="15" customHeight="1" thickBot="1" x14ac:dyDescent="0.25">
      <c r="A165" s="3"/>
      <c r="B165" s="50"/>
      <c r="C165" s="50"/>
      <c r="D165" s="51"/>
      <c r="E165" s="45"/>
      <c r="F165" s="45"/>
      <c r="G165" s="6"/>
      <c r="H165" s="6"/>
      <c r="I165" s="17">
        <f t="shared" si="2"/>
        <v>0</v>
      </c>
      <c r="J165" s="18">
        <f>IF(I165=0,0,SUMIF($B$20:B165,"Privat",$I$20:I165))</f>
        <v>0</v>
      </c>
      <c r="K165" s="18">
        <f>IF(I165=0,0,SUMIF($B$20:B165,"Erhverv",$I$20:I165))</f>
        <v>0</v>
      </c>
      <c r="L165" s="19">
        <f>IF(B165="Privat",0,IF(B165="Erhverv",IF(K165=0,0,IF(K165&lt;=$F$5,(K165*$H$5)-SUM($L$19:L164),IF(K165&gt;$F$7,($F$7*$H$5)+((K165-$F$7)*$H$7)-SUM($L$19:L164)))),0))</f>
        <v>0</v>
      </c>
    </row>
    <row r="166" spans="1:12" ht="15" customHeight="1" x14ac:dyDescent="0.2">
      <c r="A166" s="21"/>
      <c r="B166" s="54"/>
      <c r="C166" s="54"/>
      <c r="D166" s="55"/>
      <c r="E166" s="56"/>
      <c r="F166" s="56"/>
      <c r="G166" s="7"/>
      <c r="H166" s="7"/>
      <c r="I166" s="14">
        <f t="shared" si="2"/>
        <v>0</v>
      </c>
      <c r="J166" s="15">
        <f>IF(I166=0,0,SUMIF($B$20:B166,"Privat",$I$20:I166))</f>
        <v>0</v>
      </c>
      <c r="K166" s="15">
        <f>IF(I166=0,0,SUMIF($B$20:B166,"Erhverv",$I$20:I166))</f>
        <v>0</v>
      </c>
      <c r="L166" s="16">
        <f>IF(B166="Privat",0,IF(B166="Erhverv",IF(K166=0,0,IF(K166&lt;=$F$5,(K166*$H$5)-SUM($L$19:L165),IF(K166&gt;$F$7,($F$7*$H$5)+((K166-$F$7)*$H$7)-SUM($L$19:L165)))),0))</f>
        <v>0</v>
      </c>
    </row>
    <row r="167" spans="1:12" ht="15" customHeight="1" thickBot="1" x14ac:dyDescent="0.25">
      <c r="A167" s="3"/>
      <c r="B167" s="50"/>
      <c r="C167" s="50"/>
      <c r="D167" s="51"/>
      <c r="E167" s="45"/>
      <c r="F167" s="45"/>
      <c r="G167" s="6"/>
      <c r="H167" s="6"/>
      <c r="I167" s="17">
        <f t="shared" si="2"/>
        <v>0</v>
      </c>
      <c r="J167" s="18">
        <f>IF(I167=0,0,SUMIF($B$20:B167,"Privat",$I$20:I167))</f>
        <v>0</v>
      </c>
      <c r="K167" s="18">
        <f>IF(I167=0,0,SUMIF($B$20:B167,"Erhverv",$I$20:I167))</f>
        <v>0</v>
      </c>
      <c r="L167" s="19">
        <f>IF(B167="Privat",0,IF(B167="Erhverv",IF(K167=0,0,IF(K167&lt;=$F$5,(K167*$H$5)-SUM($L$19:L166),IF(K167&gt;$F$7,($F$7*$H$5)+((K167-$F$7)*$H$7)-SUM($L$19:L166)))),0))</f>
        <v>0</v>
      </c>
    </row>
    <row r="168" spans="1:12" ht="15" customHeight="1" x14ac:dyDescent="0.2">
      <c r="A168" s="21"/>
      <c r="B168" s="54"/>
      <c r="C168" s="54"/>
      <c r="D168" s="55"/>
      <c r="E168" s="56"/>
      <c r="F168" s="56"/>
      <c r="G168" s="7"/>
      <c r="H168" s="7"/>
      <c r="I168" s="14">
        <f t="shared" si="2"/>
        <v>0</v>
      </c>
      <c r="J168" s="15">
        <f>IF(I168=0,0,SUMIF($B$20:B168,"Privat",$I$20:I168))</f>
        <v>0</v>
      </c>
      <c r="K168" s="15">
        <f>IF(I168=0,0,SUMIF($B$20:B168,"Erhverv",$I$20:I168))</f>
        <v>0</v>
      </c>
      <c r="L168" s="16">
        <f>IF(B168="Privat",0,IF(B168="Erhverv",IF(K168=0,0,IF(K168&lt;=$F$5,(K168*$H$5)-SUM($L$19:L167),IF(K168&gt;$F$7,($F$7*$H$5)+((K168-$F$7)*$H$7)-SUM($L$19:L167)))),0))</f>
        <v>0</v>
      </c>
    </row>
    <row r="169" spans="1:12" ht="15" customHeight="1" thickBot="1" x14ac:dyDescent="0.25">
      <c r="A169" s="3"/>
      <c r="B169" s="50"/>
      <c r="C169" s="50"/>
      <c r="D169" s="51"/>
      <c r="E169" s="45"/>
      <c r="F169" s="45"/>
      <c r="G169" s="6"/>
      <c r="H169" s="6"/>
      <c r="I169" s="17">
        <f t="shared" si="2"/>
        <v>0</v>
      </c>
      <c r="J169" s="18">
        <f>IF(I169=0,0,SUMIF($B$20:B169,"Privat",$I$20:I169))</f>
        <v>0</v>
      </c>
      <c r="K169" s="18">
        <f>IF(I169=0,0,SUMIF($B$20:B169,"Erhverv",$I$20:I169))</f>
        <v>0</v>
      </c>
      <c r="L169" s="19">
        <f>IF(B169="Privat",0,IF(B169="Erhverv",IF(K169=0,0,IF(K169&lt;=$F$5,(K169*$H$5)-SUM($L$19:L168),IF(K169&gt;$F$7,($F$7*$H$5)+((K169-$F$7)*$H$7)-SUM($L$19:L168)))),0))</f>
        <v>0</v>
      </c>
    </row>
    <row r="170" spans="1:12" ht="15" customHeight="1" x14ac:dyDescent="0.2">
      <c r="A170" s="21"/>
      <c r="B170" s="54"/>
      <c r="C170" s="54"/>
      <c r="D170" s="55"/>
      <c r="E170" s="56"/>
      <c r="F170" s="56"/>
      <c r="G170" s="7"/>
      <c r="H170" s="7"/>
      <c r="I170" s="14">
        <f t="shared" si="2"/>
        <v>0</v>
      </c>
      <c r="J170" s="15">
        <f>IF(I170=0,0,SUMIF($B$20:B170,"Privat",$I$20:I170))</f>
        <v>0</v>
      </c>
      <c r="K170" s="15">
        <f>IF(I170=0,0,SUMIF($B$20:B170,"Erhverv",$I$20:I170))</f>
        <v>0</v>
      </c>
      <c r="L170" s="16">
        <f>IF(B170="Privat",0,IF(B170="Erhverv",IF(K170=0,0,IF(K170&lt;=$F$5,(K170*$H$5)-SUM($L$19:L169),IF(K170&gt;$F$7,($F$7*$H$5)+((K170-$F$7)*$H$7)-SUM($L$19:L169)))),0))</f>
        <v>0</v>
      </c>
    </row>
    <row r="171" spans="1:12" ht="15" customHeight="1" thickBot="1" x14ac:dyDescent="0.25">
      <c r="A171" s="3"/>
      <c r="B171" s="50"/>
      <c r="C171" s="50"/>
      <c r="D171" s="51"/>
      <c r="E171" s="45"/>
      <c r="F171" s="45"/>
      <c r="G171" s="6"/>
      <c r="H171" s="6"/>
      <c r="I171" s="17">
        <f t="shared" si="2"/>
        <v>0</v>
      </c>
      <c r="J171" s="18">
        <f>IF(I171=0,0,SUMIF($B$20:B171,"Privat",$I$20:I171))</f>
        <v>0</v>
      </c>
      <c r="K171" s="18">
        <f>IF(I171=0,0,SUMIF($B$20:B171,"Erhverv",$I$20:I171))</f>
        <v>0</v>
      </c>
      <c r="L171" s="19">
        <f>IF(B171="Privat",0,IF(B171="Erhverv",IF(K171=0,0,IF(K171&lt;=$F$5,(K171*$H$5)-SUM($L$19:L170),IF(K171&gt;$F$7,($F$7*$H$5)+((K171-$F$7)*$H$7)-SUM($L$19:L170)))),0))</f>
        <v>0</v>
      </c>
    </row>
    <row r="172" spans="1:12" ht="15" customHeight="1" x14ac:dyDescent="0.2">
      <c r="A172" s="21"/>
      <c r="B172" s="54"/>
      <c r="C172" s="54"/>
      <c r="D172" s="55"/>
      <c r="E172" s="56"/>
      <c r="F172" s="56"/>
      <c r="G172" s="7"/>
      <c r="H172" s="7"/>
      <c r="I172" s="14">
        <f t="shared" si="2"/>
        <v>0</v>
      </c>
      <c r="J172" s="15">
        <f>IF(I172=0,0,SUMIF($B$20:B172,"Privat",$I$20:I172))</f>
        <v>0</v>
      </c>
      <c r="K172" s="15">
        <f>IF(I172=0,0,SUMIF($B$20:B172,"Erhverv",$I$20:I172))</f>
        <v>0</v>
      </c>
      <c r="L172" s="16">
        <f>IF(B172="Privat",0,IF(B172="Erhverv",IF(K172=0,0,IF(K172&lt;=$F$5,(K172*$H$5)-SUM($L$19:L171),IF(K172&gt;$F$7,($F$7*$H$5)+((K172-$F$7)*$H$7)-SUM($L$19:L171)))),0))</f>
        <v>0</v>
      </c>
    </row>
    <row r="173" spans="1:12" ht="15" customHeight="1" thickBot="1" x14ac:dyDescent="0.25">
      <c r="A173" s="3"/>
      <c r="B173" s="50"/>
      <c r="C173" s="50"/>
      <c r="D173" s="51"/>
      <c r="E173" s="45"/>
      <c r="F173" s="45"/>
      <c r="G173" s="6"/>
      <c r="H173" s="6"/>
      <c r="I173" s="17">
        <f t="shared" si="2"/>
        <v>0</v>
      </c>
      <c r="J173" s="18">
        <f>IF(I173=0,0,SUMIF($B$20:B173,"Privat",$I$20:I173))</f>
        <v>0</v>
      </c>
      <c r="K173" s="18">
        <f>IF(I173=0,0,SUMIF($B$20:B173,"Erhverv",$I$20:I173))</f>
        <v>0</v>
      </c>
      <c r="L173" s="19">
        <f>IF(B173="Privat",0,IF(B173="Erhverv",IF(K173=0,0,IF(K173&lt;=$F$5,(K173*$H$5)-SUM($L$19:L172),IF(K173&gt;$F$7,($F$7*$H$5)+((K173-$F$7)*$H$7)-SUM($L$19:L172)))),0))</f>
        <v>0</v>
      </c>
    </row>
    <row r="174" spans="1:12" ht="15" customHeight="1" x14ac:dyDescent="0.2">
      <c r="A174" s="21"/>
      <c r="B174" s="54"/>
      <c r="C174" s="54"/>
      <c r="D174" s="55"/>
      <c r="E174" s="56"/>
      <c r="F174" s="56"/>
      <c r="G174" s="7"/>
      <c r="H174" s="7"/>
      <c r="I174" s="14">
        <f t="shared" si="2"/>
        <v>0</v>
      </c>
      <c r="J174" s="15">
        <f>IF(I174=0,0,SUMIF($B$20:B174,"Privat",$I$20:I174))</f>
        <v>0</v>
      </c>
      <c r="K174" s="15">
        <f>IF(I174=0,0,SUMIF($B$20:B174,"Erhverv",$I$20:I174))</f>
        <v>0</v>
      </c>
      <c r="L174" s="16">
        <f>IF(B174="Privat",0,IF(B174="Erhverv",IF(K174=0,0,IF(K174&lt;=$F$5,(K174*$H$5)-SUM($L$19:L173),IF(K174&gt;$F$7,($F$7*$H$5)+((K174-$F$7)*$H$7)-SUM($L$19:L173)))),0))</f>
        <v>0</v>
      </c>
    </row>
    <row r="175" spans="1:12" ht="15" customHeight="1" thickBot="1" x14ac:dyDescent="0.25">
      <c r="A175" s="3"/>
      <c r="B175" s="50"/>
      <c r="C175" s="50"/>
      <c r="D175" s="51"/>
      <c r="E175" s="45"/>
      <c r="F175" s="45"/>
      <c r="G175" s="6"/>
      <c r="H175" s="6"/>
      <c r="I175" s="17">
        <f t="shared" si="2"/>
        <v>0</v>
      </c>
      <c r="J175" s="18">
        <f>IF(I175=0,0,SUMIF($B$20:B175,"Privat",$I$20:I175))</f>
        <v>0</v>
      </c>
      <c r="K175" s="18">
        <f>IF(I175=0,0,SUMIF($B$20:B175,"Erhverv",$I$20:I175))</f>
        <v>0</v>
      </c>
      <c r="L175" s="19">
        <f>IF(B175="Privat",0,IF(B175="Erhverv",IF(K175=0,0,IF(K175&lt;=$F$5,(K175*$H$5)-SUM($L$19:L174),IF(K175&gt;$F$7,($F$7*$H$5)+((K175-$F$7)*$H$7)-SUM($L$19:L174)))),0))</f>
        <v>0</v>
      </c>
    </row>
    <row r="176" spans="1:12" ht="15" customHeight="1" x14ac:dyDescent="0.2">
      <c r="A176" s="21"/>
      <c r="B176" s="54"/>
      <c r="C176" s="54"/>
      <c r="D176" s="55"/>
      <c r="E176" s="56"/>
      <c r="F176" s="56"/>
      <c r="G176" s="7"/>
      <c r="H176" s="7"/>
      <c r="I176" s="14">
        <f t="shared" si="2"/>
        <v>0</v>
      </c>
      <c r="J176" s="15">
        <f>IF(I176=0,0,SUMIF($B$20:B176,"Privat",$I$20:I176))</f>
        <v>0</v>
      </c>
      <c r="K176" s="15">
        <f>IF(I176=0,0,SUMIF($B$20:B176,"Erhverv",$I$20:I176))</f>
        <v>0</v>
      </c>
      <c r="L176" s="16">
        <f>IF(B176="Privat",0,IF(B176="Erhverv",IF(K176=0,0,IF(K176&lt;=$F$5,(K176*$H$5)-SUM($L$19:L175),IF(K176&gt;$F$7,($F$7*$H$5)+((K176-$F$7)*$H$7)-SUM($L$19:L175)))),0))</f>
        <v>0</v>
      </c>
    </row>
    <row r="177" spans="1:12" ht="15" customHeight="1" thickBot="1" x14ac:dyDescent="0.25">
      <c r="A177" s="3"/>
      <c r="B177" s="50"/>
      <c r="C177" s="50"/>
      <c r="D177" s="51"/>
      <c r="E177" s="45"/>
      <c r="F177" s="45"/>
      <c r="G177" s="6"/>
      <c r="H177" s="6"/>
      <c r="I177" s="17">
        <f t="shared" si="2"/>
        <v>0</v>
      </c>
      <c r="J177" s="18">
        <f>IF(I177=0,0,SUMIF($B$20:B177,"Privat",$I$20:I177))</f>
        <v>0</v>
      </c>
      <c r="K177" s="18">
        <f>IF(I177=0,0,SUMIF($B$20:B177,"Erhverv",$I$20:I177))</f>
        <v>0</v>
      </c>
      <c r="L177" s="19">
        <f>IF(B177="Privat",0,IF(B177="Erhverv",IF(K177=0,0,IF(K177&lt;=$F$5,(K177*$H$5)-SUM($L$19:L176),IF(K177&gt;$F$7,($F$7*$H$5)+((K177-$F$7)*$H$7)-SUM($L$19:L176)))),0))</f>
        <v>0</v>
      </c>
    </row>
    <row r="178" spans="1:12" ht="15" customHeight="1" x14ac:dyDescent="0.2">
      <c r="A178" s="21"/>
      <c r="B178" s="54"/>
      <c r="C178" s="54"/>
      <c r="D178" s="55"/>
      <c r="E178" s="56"/>
      <c r="F178" s="56"/>
      <c r="G178" s="7"/>
      <c r="H178" s="7"/>
      <c r="I178" s="14">
        <f t="shared" si="2"/>
        <v>0</v>
      </c>
      <c r="J178" s="15">
        <f>IF(I178=0,0,SUMIF($B$20:B178,"Privat",$I$20:I178))</f>
        <v>0</v>
      </c>
      <c r="K178" s="15">
        <f>IF(I178=0,0,SUMIF($B$20:B178,"Erhverv",$I$20:I178))</f>
        <v>0</v>
      </c>
      <c r="L178" s="16">
        <f>IF(B178="Privat",0,IF(B178="Erhverv",IF(K178=0,0,IF(K178&lt;=$F$5,(K178*$H$5)-SUM($L$19:L177),IF(K178&gt;$F$7,($F$7*$H$5)+((K178-$F$7)*$H$7)-SUM($L$19:L177)))),0))</f>
        <v>0</v>
      </c>
    </row>
    <row r="179" spans="1:12" ht="15" customHeight="1" thickBot="1" x14ac:dyDescent="0.25">
      <c r="A179" s="3"/>
      <c r="B179" s="50"/>
      <c r="C179" s="50"/>
      <c r="D179" s="51"/>
      <c r="E179" s="45"/>
      <c r="F179" s="45"/>
      <c r="G179" s="6"/>
      <c r="H179" s="6"/>
      <c r="I179" s="17">
        <f t="shared" si="2"/>
        <v>0</v>
      </c>
      <c r="J179" s="18">
        <f>IF(I179=0,0,SUMIF($B$20:B179,"Privat",$I$20:I179))</f>
        <v>0</v>
      </c>
      <c r="K179" s="18">
        <f>IF(I179=0,0,SUMIF($B$20:B179,"Erhverv",$I$20:I179))</f>
        <v>0</v>
      </c>
      <c r="L179" s="19">
        <f>IF(B179="Privat",0,IF(B179="Erhverv",IF(K179=0,0,IF(K179&lt;=$F$5,(K179*$H$5)-SUM($L$19:L178),IF(K179&gt;$F$7,($F$7*$H$5)+((K179-$F$7)*$H$7)-SUM($L$19:L178)))),0))</f>
        <v>0</v>
      </c>
    </row>
    <row r="180" spans="1:12" ht="15" customHeight="1" x14ac:dyDescent="0.2">
      <c r="A180" s="21"/>
      <c r="B180" s="54"/>
      <c r="C180" s="54"/>
      <c r="D180" s="55"/>
      <c r="E180" s="56"/>
      <c r="F180" s="56"/>
      <c r="G180" s="7"/>
      <c r="H180" s="7"/>
      <c r="I180" s="14">
        <f t="shared" si="2"/>
        <v>0</v>
      </c>
      <c r="J180" s="15">
        <f>IF(I180=0,0,SUMIF($B$20:B180,"Privat",$I$20:I180))</f>
        <v>0</v>
      </c>
      <c r="K180" s="15">
        <f>IF(I180=0,0,SUMIF($B$20:B180,"Erhverv",$I$20:I180))</f>
        <v>0</v>
      </c>
      <c r="L180" s="16">
        <f>IF(B180="Privat",0,IF(B180="Erhverv",IF(K180=0,0,IF(K180&lt;=$F$5,(K180*$H$5)-SUM($L$19:L179),IF(K180&gt;$F$7,($F$7*$H$5)+((K180-$F$7)*$H$7)-SUM($L$19:L179)))),0))</f>
        <v>0</v>
      </c>
    </row>
    <row r="181" spans="1:12" ht="15" customHeight="1" thickBot="1" x14ac:dyDescent="0.25">
      <c r="A181" s="3"/>
      <c r="B181" s="50"/>
      <c r="C181" s="50"/>
      <c r="D181" s="51"/>
      <c r="E181" s="45"/>
      <c r="F181" s="45"/>
      <c r="G181" s="6"/>
      <c r="H181" s="6"/>
      <c r="I181" s="17">
        <f t="shared" si="2"/>
        <v>0</v>
      </c>
      <c r="J181" s="18">
        <f>IF(I181=0,0,SUMIF($B$20:B181,"Privat",$I$20:I181))</f>
        <v>0</v>
      </c>
      <c r="K181" s="18">
        <f>IF(I181=0,0,SUMIF($B$20:B181,"Erhverv",$I$20:I181))</f>
        <v>0</v>
      </c>
      <c r="L181" s="19">
        <f>IF(B181="Privat",0,IF(B181="Erhverv",IF(K181=0,0,IF(K181&lt;=$F$5,(K181*$H$5)-SUM($L$19:L180),IF(K181&gt;$F$7,($F$7*$H$5)+((K181-$F$7)*$H$7)-SUM($L$19:L180)))),0))</f>
        <v>0</v>
      </c>
    </row>
    <row r="182" spans="1:12" ht="15" customHeight="1" x14ac:dyDescent="0.2">
      <c r="A182" s="21"/>
      <c r="B182" s="54"/>
      <c r="C182" s="54"/>
      <c r="D182" s="55"/>
      <c r="E182" s="56"/>
      <c r="F182" s="56"/>
      <c r="G182" s="7"/>
      <c r="H182" s="7"/>
      <c r="I182" s="14">
        <f t="shared" si="2"/>
        <v>0</v>
      </c>
      <c r="J182" s="15">
        <f>IF(I182=0,0,SUMIF($B$20:B182,"Privat",$I$20:I182))</f>
        <v>0</v>
      </c>
      <c r="K182" s="15">
        <f>IF(I182=0,0,SUMIF($B$20:B182,"Erhverv",$I$20:I182))</f>
        <v>0</v>
      </c>
      <c r="L182" s="16">
        <f>IF(B182="Privat",0,IF(B182="Erhverv",IF(K182=0,0,IF(K182&lt;=$F$5,(K182*$H$5)-SUM($L$19:L181),IF(K182&gt;$F$7,($F$7*$H$5)+((K182-$F$7)*$H$7)-SUM($L$19:L181)))),0))</f>
        <v>0</v>
      </c>
    </row>
    <row r="183" spans="1:12" ht="15" customHeight="1" thickBot="1" x14ac:dyDescent="0.25">
      <c r="A183" s="3"/>
      <c r="B183" s="50"/>
      <c r="C183" s="50"/>
      <c r="D183" s="51"/>
      <c r="E183" s="45"/>
      <c r="F183" s="45"/>
      <c r="G183" s="6"/>
      <c r="H183" s="6"/>
      <c r="I183" s="17">
        <f t="shared" si="2"/>
        <v>0</v>
      </c>
      <c r="J183" s="18">
        <f>IF(I183=0,0,SUMIF($B$20:B183,"Privat",$I$20:I183))</f>
        <v>0</v>
      </c>
      <c r="K183" s="18">
        <f>IF(I183=0,0,SUMIF($B$20:B183,"Erhverv",$I$20:I183))</f>
        <v>0</v>
      </c>
      <c r="L183" s="19">
        <f>IF(B183="Privat",0,IF(B183="Erhverv",IF(K183=0,0,IF(K183&lt;=$F$5,(K183*$H$5)-SUM($L$19:L182),IF(K183&gt;$F$7,($F$7*$H$5)+((K183-$F$7)*$H$7)-SUM($L$19:L182)))),0))</f>
        <v>0</v>
      </c>
    </row>
    <row r="184" spans="1:12" ht="15" customHeight="1" x14ac:dyDescent="0.2">
      <c r="A184" s="21"/>
      <c r="B184" s="54"/>
      <c r="C184" s="54"/>
      <c r="D184" s="55"/>
      <c r="E184" s="56"/>
      <c r="F184" s="56"/>
      <c r="G184" s="7"/>
      <c r="H184" s="7"/>
      <c r="I184" s="14">
        <f t="shared" si="2"/>
        <v>0</v>
      </c>
      <c r="J184" s="15">
        <f>IF(I184=0,0,SUMIF($B$20:B184,"Privat",$I$20:I184))</f>
        <v>0</v>
      </c>
      <c r="K184" s="15">
        <f>IF(I184=0,0,SUMIF($B$20:B184,"Erhverv",$I$20:I184))</f>
        <v>0</v>
      </c>
      <c r="L184" s="16">
        <f>IF(B184="Privat",0,IF(B184="Erhverv",IF(K184=0,0,IF(K184&lt;=$F$5,(K184*$H$5)-SUM($L$19:L183),IF(K184&gt;$F$7,($F$7*$H$5)+((K184-$F$7)*$H$7)-SUM($L$19:L183)))),0))</f>
        <v>0</v>
      </c>
    </row>
    <row r="185" spans="1:12" ht="15" customHeight="1" thickBot="1" x14ac:dyDescent="0.25">
      <c r="A185" s="3"/>
      <c r="B185" s="50"/>
      <c r="C185" s="50"/>
      <c r="D185" s="51"/>
      <c r="E185" s="45"/>
      <c r="F185" s="45"/>
      <c r="G185" s="6"/>
      <c r="H185" s="6"/>
      <c r="I185" s="17">
        <f t="shared" si="2"/>
        <v>0</v>
      </c>
      <c r="J185" s="18">
        <f>IF(I185=0,0,SUMIF($B$20:B185,"Privat",$I$20:I185))</f>
        <v>0</v>
      </c>
      <c r="K185" s="18">
        <f>IF(I185=0,0,SUMIF($B$20:B185,"Erhverv",$I$20:I185))</f>
        <v>0</v>
      </c>
      <c r="L185" s="19">
        <f>IF(B185="Privat",0,IF(B185="Erhverv",IF(K185=0,0,IF(K185&lt;=$F$5,(K185*$H$5)-SUM($L$19:L184),IF(K185&gt;$F$7,($F$7*$H$5)+((K185-$F$7)*$H$7)-SUM($L$19:L184)))),0))</f>
        <v>0</v>
      </c>
    </row>
    <row r="186" spans="1:12" ht="15" customHeight="1" x14ac:dyDescent="0.2">
      <c r="A186" s="21"/>
      <c r="B186" s="54"/>
      <c r="C186" s="54"/>
      <c r="D186" s="55"/>
      <c r="E186" s="56"/>
      <c r="F186" s="56"/>
      <c r="G186" s="7"/>
      <c r="H186" s="7"/>
      <c r="I186" s="14">
        <f t="shared" si="2"/>
        <v>0</v>
      </c>
      <c r="J186" s="15">
        <f>IF(I186=0,0,SUMIF($B$20:B186,"Privat",$I$20:I186))</f>
        <v>0</v>
      </c>
      <c r="K186" s="15">
        <f>IF(I186=0,0,SUMIF($B$20:B186,"Erhverv",$I$20:I186))</f>
        <v>0</v>
      </c>
      <c r="L186" s="16">
        <f>IF(B186="Privat",0,IF(B186="Erhverv",IF(K186=0,0,IF(K186&lt;=$F$5,(K186*$H$5)-SUM($L$19:L185),IF(K186&gt;$F$7,($F$7*$H$5)+((K186-$F$7)*$H$7)-SUM($L$19:L185)))),0))</f>
        <v>0</v>
      </c>
    </row>
    <row r="187" spans="1:12" ht="15" customHeight="1" thickBot="1" x14ac:dyDescent="0.25">
      <c r="A187" s="3"/>
      <c r="B187" s="50"/>
      <c r="C187" s="50"/>
      <c r="D187" s="51"/>
      <c r="E187" s="45"/>
      <c r="F187" s="45"/>
      <c r="G187" s="6"/>
      <c r="H187" s="6"/>
      <c r="I187" s="17">
        <f t="shared" si="2"/>
        <v>0</v>
      </c>
      <c r="J187" s="18">
        <f>IF(I187=0,0,SUMIF($B$20:B187,"Privat",$I$20:I187))</f>
        <v>0</v>
      </c>
      <c r="K187" s="18">
        <f>IF(I187=0,0,SUMIF($B$20:B187,"Erhverv",$I$20:I187))</f>
        <v>0</v>
      </c>
      <c r="L187" s="19">
        <f>IF(B187="Privat",0,IF(B187="Erhverv",IF(K187=0,0,IF(K187&lt;=$F$5,(K187*$H$5)-SUM($L$19:L186),IF(K187&gt;$F$7,($F$7*$H$5)+((K187-$F$7)*$H$7)-SUM($L$19:L186)))),0))</f>
        <v>0</v>
      </c>
    </row>
    <row r="188" spans="1:12" ht="15" customHeight="1" x14ac:dyDescent="0.2">
      <c r="A188" s="21"/>
      <c r="B188" s="54"/>
      <c r="C188" s="54"/>
      <c r="D188" s="55"/>
      <c r="E188" s="56"/>
      <c r="F188" s="56"/>
      <c r="G188" s="7"/>
      <c r="H188" s="7"/>
      <c r="I188" s="14">
        <f t="shared" si="2"/>
        <v>0</v>
      </c>
      <c r="J188" s="15">
        <f>IF(I188=0,0,SUMIF($B$20:B188,"Privat",$I$20:I188))</f>
        <v>0</v>
      </c>
      <c r="K188" s="15">
        <f>IF(I188=0,0,SUMIF($B$20:B188,"Erhverv",$I$20:I188))</f>
        <v>0</v>
      </c>
      <c r="L188" s="16">
        <f>IF(B188="Privat",0,IF(B188="Erhverv",IF(K188=0,0,IF(K188&lt;=$F$5,(K188*$H$5)-SUM($L$19:L187),IF(K188&gt;$F$7,($F$7*$H$5)+((K188-$F$7)*$H$7)-SUM($L$19:L187)))),0))</f>
        <v>0</v>
      </c>
    </row>
    <row r="189" spans="1:12" ht="15" customHeight="1" thickBot="1" x14ac:dyDescent="0.25">
      <c r="A189" s="3"/>
      <c r="B189" s="50"/>
      <c r="C189" s="50"/>
      <c r="D189" s="51"/>
      <c r="E189" s="45"/>
      <c r="F189" s="45"/>
      <c r="G189" s="6"/>
      <c r="H189" s="6"/>
      <c r="I189" s="17">
        <f t="shared" si="2"/>
        <v>0</v>
      </c>
      <c r="J189" s="18">
        <f>IF(I189=0,0,SUMIF($B$20:B189,"Privat",$I$20:I189))</f>
        <v>0</v>
      </c>
      <c r="K189" s="18">
        <f>IF(I189=0,0,SUMIF($B$20:B189,"Erhverv",$I$20:I189))</f>
        <v>0</v>
      </c>
      <c r="L189" s="19">
        <f>IF(B189="Privat",0,IF(B189="Erhverv",IF(K189=0,0,IF(K189&lt;=$F$5,(K189*$H$5)-SUM($L$19:L188),IF(K189&gt;$F$7,($F$7*$H$5)+((K189-$F$7)*$H$7)-SUM($L$19:L188)))),0))</f>
        <v>0</v>
      </c>
    </row>
    <row r="190" spans="1:12" ht="15" customHeight="1" x14ac:dyDescent="0.2">
      <c r="A190" s="21"/>
      <c r="B190" s="54"/>
      <c r="C190" s="54"/>
      <c r="D190" s="55"/>
      <c r="E190" s="56"/>
      <c r="F190" s="56"/>
      <c r="G190" s="7"/>
      <c r="H190" s="7"/>
      <c r="I190" s="14">
        <f t="shared" si="2"/>
        <v>0</v>
      </c>
      <c r="J190" s="15">
        <f>IF(I190=0,0,SUMIF($B$20:B190,"Privat",$I$20:I190))</f>
        <v>0</v>
      </c>
      <c r="K190" s="15">
        <f>IF(I190=0,0,SUMIF($B$20:B190,"Erhverv",$I$20:I190))</f>
        <v>0</v>
      </c>
      <c r="L190" s="16">
        <f>IF(B190="Privat",0,IF(B190="Erhverv",IF(K190=0,0,IF(K190&lt;=$F$5,(K190*$H$5)-SUM($L$19:L189),IF(K190&gt;$F$7,($F$7*$H$5)+((K190-$F$7)*$H$7)-SUM($L$19:L189)))),0))</f>
        <v>0</v>
      </c>
    </row>
    <row r="191" spans="1:12" ht="15" customHeight="1" thickBot="1" x14ac:dyDescent="0.25">
      <c r="A191" s="3"/>
      <c r="B191" s="50"/>
      <c r="C191" s="50"/>
      <c r="D191" s="51"/>
      <c r="E191" s="45"/>
      <c r="F191" s="45"/>
      <c r="G191" s="6"/>
      <c r="H191" s="6"/>
      <c r="I191" s="17">
        <f t="shared" si="2"/>
        <v>0</v>
      </c>
      <c r="J191" s="18">
        <f>IF(I191=0,0,SUMIF($B$20:B191,"Privat",$I$20:I191))</f>
        <v>0</v>
      </c>
      <c r="K191" s="18">
        <f>IF(I191=0,0,SUMIF($B$20:B191,"Erhverv",$I$20:I191))</f>
        <v>0</v>
      </c>
      <c r="L191" s="19">
        <f>IF(B191="Privat",0,IF(B191="Erhverv",IF(K191=0,0,IF(K191&lt;=$F$5,(K191*$H$5)-SUM($L$19:L190),IF(K191&gt;$F$7,($F$7*$H$5)+((K191-$F$7)*$H$7)-SUM($L$19:L190)))),0))</f>
        <v>0</v>
      </c>
    </row>
    <row r="192" spans="1:12" ht="15" customHeight="1" x14ac:dyDescent="0.2">
      <c r="A192" s="21"/>
      <c r="B192" s="54"/>
      <c r="C192" s="54"/>
      <c r="D192" s="55"/>
      <c r="E192" s="56"/>
      <c r="F192" s="56"/>
      <c r="G192" s="7"/>
      <c r="H192" s="7"/>
      <c r="I192" s="14">
        <f t="shared" si="2"/>
        <v>0</v>
      </c>
      <c r="J192" s="15">
        <f>IF(I192=0,0,SUMIF($B$20:B192,"Privat",$I$20:I192))</f>
        <v>0</v>
      </c>
      <c r="K192" s="15">
        <f>IF(I192=0,0,SUMIF($B$20:B192,"Erhverv",$I$20:I192))</f>
        <v>0</v>
      </c>
      <c r="L192" s="16">
        <f>IF(B192="Privat",0,IF(B192="Erhverv",IF(K192=0,0,IF(K192&lt;=$F$5,(K192*$H$5)-SUM($L$19:L191),IF(K192&gt;$F$7,($F$7*$H$5)+((K192-$F$7)*$H$7)-SUM($L$19:L191)))),0))</f>
        <v>0</v>
      </c>
    </row>
    <row r="193" spans="1:12" ht="15" customHeight="1" thickBot="1" x14ac:dyDescent="0.25">
      <c r="A193" s="3"/>
      <c r="B193" s="50"/>
      <c r="C193" s="50"/>
      <c r="D193" s="51"/>
      <c r="E193" s="45"/>
      <c r="F193" s="45"/>
      <c r="G193" s="6"/>
      <c r="H193" s="6"/>
      <c r="I193" s="17">
        <f t="shared" si="2"/>
        <v>0</v>
      </c>
      <c r="J193" s="18">
        <f>IF(I193=0,0,SUMIF($B$20:B193,"Privat",$I$20:I193))</f>
        <v>0</v>
      </c>
      <c r="K193" s="18">
        <f>IF(I193=0,0,SUMIF($B$20:B193,"Erhverv",$I$20:I193))</f>
        <v>0</v>
      </c>
      <c r="L193" s="19">
        <f>IF(B193="Privat",0,IF(B193="Erhverv",IF(K193=0,0,IF(K193&lt;=$F$5,(K193*$H$5)-SUM($L$19:L192),IF(K193&gt;$F$7,($F$7*$H$5)+((K193-$F$7)*$H$7)-SUM($L$19:L192)))),0))</f>
        <v>0</v>
      </c>
    </row>
    <row r="194" spans="1:12" ht="15" customHeight="1" x14ac:dyDescent="0.2">
      <c r="A194" s="21"/>
      <c r="B194" s="54"/>
      <c r="C194" s="54"/>
      <c r="D194" s="55"/>
      <c r="E194" s="56"/>
      <c r="F194" s="56"/>
      <c r="G194" s="7"/>
      <c r="H194" s="7"/>
      <c r="I194" s="14">
        <f t="shared" si="2"/>
        <v>0</v>
      </c>
      <c r="J194" s="15">
        <f>IF(I194=0,0,SUMIF($B$20:B194,"Privat",$I$20:I194))</f>
        <v>0</v>
      </c>
      <c r="K194" s="15">
        <f>IF(I194=0,0,SUMIF($B$20:B194,"Erhverv",$I$20:I194))</f>
        <v>0</v>
      </c>
      <c r="L194" s="16">
        <f>IF(B194="Privat",0,IF(B194="Erhverv",IF(K194=0,0,IF(K194&lt;=$F$5,(K194*$H$5)-SUM($L$19:L193),IF(K194&gt;$F$7,($F$7*$H$5)+((K194-$F$7)*$H$7)-SUM($L$19:L193)))),0))</f>
        <v>0</v>
      </c>
    </row>
    <row r="195" spans="1:12" ht="15" customHeight="1" thickBot="1" x14ac:dyDescent="0.25">
      <c r="A195" s="3"/>
      <c r="B195" s="50"/>
      <c r="C195" s="50"/>
      <c r="D195" s="51"/>
      <c r="E195" s="45"/>
      <c r="F195" s="45"/>
      <c r="G195" s="6"/>
      <c r="H195" s="6"/>
      <c r="I195" s="17">
        <f t="shared" si="2"/>
        <v>0</v>
      </c>
      <c r="J195" s="18">
        <f>IF(I195=0,0,SUMIF($B$20:B195,"Privat",$I$20:I195))</f>
        <v>0</v>
      </c>
      <c r="K195" s="18">
        <f>IF(I195=0,0,SUMIF($B$20:B195,"Erhverv",$I$20:I195))</f>
        <v>0</v>
      </c>
      <c r="L195" s="19">
        <f>IF(B195="Privat",0,IF(B195="Erhverv",IF(K195=0,0,IF(K195&lt;=$F$5,(K195*$H$5)-SUM($L$19:L194),IF(K195&gt;$F$7,($F$7*$H$5)+((K195-$F$7)*$H$7)-SUM($L$19:L194)))),0))</f>
        <v>0</v>
      </c>
    </row>
    <row r="196" spans="1:12" ht="15" customHeight="1" x14ac:dyDescent="0.2">
      <c r="A196" s="21"/>
      <c r="B196" s="54"/>
      <c r="C196" s="54"/>
      <c r="D196" s="55"/>
      <c r="E196" s="56"/>
      <c r="F196" s="56"/>
      <c r="G196" s="7"/>
      <c r="H196" s="7"/>
      <c r="I196" s="14">
        <f t="shared" si="2"/>
        <v>0</v>
      </c>
      <c r="J196" s="15">
        <f>IF(I196=0,0,SUMIF($B$20:B196,"Privat",$I$20:I196))</f>
        <v>0</v>
      </c>
      <c r="K196" s="15">
        <f>IF(I196=0,0,SUMIF($B$20:B196,"Erhverv",$I$20:I196))</f>
        <v>0</v>
      </c>
      <c r="L196" s="16">
        <f>IF(B196="Privat",0,IF(B196="Erhverv",IF(K196=0,0,IF(K196&lt;=$F$5,(K196*$H$5)-SUM($L$19:L195),IF(K196&gt;$F$7,($F$7*$H$5)+((K196-$F$7)*$H$7)-SUM($L$19:L195)))),0))</f>
        <v>0</v>
      </c>
    </row>
    <row r="197" spans="1:12" ht="15" customHeight="1" thickBot="1" x14ac:dyDescent="0.25">
      <c r="A197" s="3"/>
      <c r="B197" s="50"/>
      <c r="C197" s="50"/>
      <c r="D197" s="51"/>
      <c r="E197" s="45"/>
      <c r="F197" s="45"/>
      <c r="G197" s="6"/>
      <c r="H197" s="6"/>
      <c r="I197" s="17">
        <f t="shared" si="2"/>
        <v>0</v>
      </c>
      <c r="J197" s="18">
        <f>IF(I197=0,0,SUMIF($B$20:B197,"Privat",$I$20:I197))</f>
        <v>0</v>
      </c>
      <c r="K197" s="18">
        <f>IF(I197=0,0,SUMIF($B$20:B197,"Erhverv",$I$20:I197))</f>
        <v>0</v>
      </c>
      <c r="L197" s="19">
        <f>IF(B197="Privat",0,IF(B197="Erhverv",IF(K197=0,0,IF(K197&lt;=$F$5,(K197*$H$5)-SUM($L$19:L196),IF(K197&gt;$F$7,($F$7*$H$5)+((K197-$F$7)*$H$7)-SUM($L$19:L196)))),0))</f>
        <v>0</v>
      </c>
    </row>
    <row r="198" spans="1:12" ht="15" customHeight="1" x14ac:dyDescent="0.2">
      <c r="A198" s="21"/>
      <c r="B198" s="54"/>
      <c r="C198" s="54"/>
      <c r="D198" s="55"/>
      <c r="E198" s="56"/>
      <c r="F198" s="56"/>
      <c r="G198" s="7"/>
      <c r="H198" s="7"/>
      <c r="I198" s="14">
        <f t="shared" si="2"/>
        <v>0</v>
      </c>
      <c r="J198" s="15">
        <f>IF(I198=0,0,SUMIF($B$20:B198,"Privat",$I$20:I198))</f>
        <v>0</v>
      </c>
      <c r="K198" s="15">
        <f>IF(I198=0,0,SUMIF($B$20:B198,"Erhverv",$I$20:I198))</f>
        <v>0</v>
      </c>
      <c r="L198" s="16">
        <f>IF(B198="Privat",0,IF(B198="Erhverv",IF(K198=0,0,IF(K198&lt;=$F$5,(K198*$H$5)-SUM($L$19:L197),IF(K198&gt;$F$7,($F$7*$H$5)+((K198-$F$7)*$H$7)-SUM($L$19:L197)))),0))</f>
        <v>0</v>
      </c>
    </row>
    <row r="199" spans="1:12" ht="15" customHeight="1" thickBot="1" x14ac:dyDescent="0.25">
      <c r="A199" s="3"/>
      <c r="B199" s="50"/>
      <c r="C199" s="50"/>
      <c r="D199" s="51"/>
      <c r="E199" s="45"/>
      <c r="F199" s="45"/>
      <c r="G199" s="6"/>
      <c r="H199" s="6"/>
      <c r="I199" s="17">
        <f t="shared" si="2"/>
        <v>0</v>
      </c>
      <c r="J199" s="18">
        <f>IF(I199=0,0,SUMIF($B$20:B199,"Privat",$I$20:I199))</f>
        <v>0</v>
      </c>
      <c r="K199" s="18">
        <f>IF(I199=0,0,SUMIF($B$20:B199,"Erhverv",$I$20:I199))</f>
        <v>0</v>
      </c>
      <c r="L199" s="19">
        <f>IF(B199="Privat",0,IF(B199="Erhverv",IF(K199=0,0,IF(K199&lt;=$F$5,(K199*$H$5)-SUM($L$19:L198),IF(K199&gt;$F$7,($F$7*$H$5)+((K199-$F$7)*$H$7)-SUM($L$19:L198)))),0))</f>
        <v>0</v>
      </c>
    </row>
    <row r="200" spans="1:12" ht="15" customHeight="1" x14ac:dyDescent="0.2">
      <c r="A200" s="21"/>
      <c r="B200" s="54"/>
      <c r="C200" s="54"/>
      <c r="D200" s="55"/>
      <c r="E200" s="56"/>
      <c r="F200" s="56"/>
      <c r="G200" s="7"/>
      <c r="H200" s="7"/>
      <c r="I200" s="14">
        <f t="shared" si="2"/>
        <v>0</v>
      </c>
      <c r="J200" s="15">
        <f>IF(I200=0,0,SUMIF($B$20:B200,"Privat",$I$20:I200))</f>
        <v>0</v>
      </c>
      <c r="K200" s="15">
        <f>IF(I200=0,0,SUMIF($B$20:B200,"Erhverv",$I$20:I200))</f>
        <v>0</v>
      </c>
      <c r="L200" s="16">
        <f>IF(B200="Privat",0,IF(B200="Erhverv",IF(K200=0,0,IF(K200&lt;=$F$5,(K200*$H$5)-SUM($L$19:L199),IF(K200&gt;$F$7,($F$7*$H$5)+((K200-$F$7)*$H$7)-SUM($L$19:L199)))),0))</f>
        <v>0</v>
      </c>
    </row>
    <row r="201" spans="1:12" ht="15" customHeight="1" thickBot="1" x14ac:dyDescent="0.25">
      <c r="A201" s="3"/>
      <c r="B201" s="50"/>
      <c r="C201" s="50"/>
      <c r="D201" s="51"/>
      <c r="E201" s="45"/>
      <c r="F201" s="45"/>
      <c r="G201" s="6"/>
      <c r="H201" s="6"/>
      <c r="I201" s="17">
        <f t="shared" si="2"/>
        <v>0</v>
      </c>
      <c r="J201" s="18">
        <f>IF(I201=0,0,SUMIF($B$20:B201,"Privat",$I$20:I201))</f>
        <v>0</v>
      </c>
      <c r="K201" s="18">
        <f>IF(I201=0,0,SUMIF($B$20:B201,"Erhverv",$I$20:I201))</f>
        <v>0</v>
      </c>
      <c r="L201" s="19">
        <f>IF(B201="Privat",0,IF(B201="Erhverv",IF(K201=0,0,IF(K201&lt;=$F$5,(K201*$H$5)-SUM($L$19:L200),IF(K201&gt;$F$7,($F$7*$H$5)+((K201-$F$7)*$H$7)-SUM($L$19:L200)))),0))</f>
        <v>0</v>
      </c>
    </row>
    <row r="202" spans="1:12" ht="15" customHeight="1" x14ac:dyDescent="0.2">
      <c r="A202" s="21"/>
      <c r="B202" s="54"/>
      <c r="C202" s="54"/>
      <c r="D202" s="55"/>
      <c r="E202" s="56"/>
      <c r="F202" s="56"/>
      <c r="G202" s="7"/>
      <c r="H202" s="7"/>
      <c r="I202" s="14">
        <f t="shared" si="2"/>
        <v>0</v>
      </c>
      <c r="J202" s="15">
        <f>IF(I202=0,0,SUMIF($B$20:B202,"Privat",$I$20:I202))</f>
        <v>0</v>
      </c>
      <c r="K202" s="15">
        <f>IF(I202=0,0,SUMIF($B$20:B202,"Erhverv",$I$20:I202))</f>
        <v>0</v>
      </c>
      <c r="L202" s="16">
        <f>IF(B202="Privat",0,IF(B202="Erhverv",IF(K202=0,0,IF(K202&lt;=$F$5,(K202*$H$5)-SUM($L$19:L201),IF(K202&gt;$F$7,($F$7*$H$5)+((K202-$F$7)*$H$7)-SUM($L$19:L201)))),0))</f>
        <v>0</v>
      </c>
    </row>
    <row r="203" spans="1:12" ht="15" customHeight="1" thickBot="1" x14ac:dyDescent="0.25">
      <c r="A203" s="3"/>
      <c r="B203" s="50"/>
      <c r="C203" s="50"/>
      <c r="D203" s="51"/>
      <c r="E203" s="45"/>
      <c r="F203" s="45"/>
      <c r="G203" s="6"/>
      <c r="H203" s="6"/>
      <c r="I203" s="17">
        <f t="shared" si="2"/>
        <v>0</v>
      </c>
      <c r="J203" s="18">
        <f>IF(I203=0,0,SUMIF($B$20:B203,"Privat",$I$20:I203))</f>
        <v>0</v>
      </c>
      <c r="K203" s="18">
        <f>IF(I203=0,0,SUMIF($B$20:B203,"Erhverv",$I$20:I203))</f>
        <v>0</v>
      </c>
      <c r="L203" s="19">
        <f>IF(B203="Privat",0,IF(B203="Erhverv",IF(K203=0,0,IF(K203&lt;=$F$5,(K203*$H$5)-SUM($L$19:L202),IF(K203&gt;$F$7,($F$7*$H$5)+((K203-$F$7)*$H$7)-SUM($L$19:L202)))),0))</f>
        <v>0</v>
      </c>
    </row>
    <row r="204" spans="1:12" ht="15" customHeight="1" x14ac:dyDescent="0.2">
      <c r="A204" s="21"/>
      <c r="B204" s="54"/>
      <c r="C204" s="54"/>
      <c r="D204" s="55"/>
      <c r="E204" s="56"/>
      <c r="F204" s="56"/>
      <c r="G204" s="7"/>
      <c r="H204" s="7"/>
      <c r="I204" s="14">
        <f t="shared" si="2"/>
        <v>0</v>
      </c>
      <c r="J204" s="15">
        <f>IF(I204=0,0,SUMIF($B$20:B204,"Privat",$I$20:I204))</f>
        <v>0</v>
      </c>
      <c r="K204" s="15">
        <f>IF(I204=0,0,SUMIF($B$20:B204,"Erhverv",$I$20:I204))</f>
        <v>0</v>
      </c>
      <c r="L204" s="16">
        <f>IF(B204="Privat",0,IF(B204="Erhverv",IF(K204=0,0,IF(K204&lt;=$F$5,(K204*$H$5)-SUM($L$19:L203),IF(K204&gt;$F$7,($F$7*$H$5)+((K204-$F$7)*$H$7)-SUM($L$19:L203)))),0))</f>
        <v>0</v>
      </c>
    </row>
    <row r="205" spans="1:12" ht="15" customHeight="1" thickBot="1" x14ac:dyDescent="0.25">
      <c r="A205" s="3"/>
      <c r="B205" s="50"/>
      <c r="C205" s="50"/>
      <c r="D205" s="51"/>
      <c r="E205" s="45"/>
      <c r="F205" s="45"/>
      <c r="G205" s="6"/>
      <c r="H205" s="6"/>
      <c r="I205" s="17">
        <f t="shared" si="2"/>
        <v>0</v>
      </c>
      <c r="J205" s="18">
        <f>IF(I205=0,0,SUMIF($B$20:B205,"Privat",$I$20:I205))</f>
        <v>0</v>
      </c>
      <c r="K205" s="18">
        <f>IF(I205=0,0,SUMIF($B$20:B205,"Erhverv",$I$20:I205))</f>
        <v>0</v>
      </c>
      <c r="L205" s="19">
        <f>IF(B205="Privat",0,IF(B205="Erhverv",IF(K205=0,0,IF(K205&lt;=$F$5,(K205*$H$5)-SUM($L$19:L204),IF(K205&gt;$F$7,($F$7*$H$5)+((K205-$F$7)*$H$7)-SUM($L$19:L204)))),0))</f>
        <v>0</v>
      </c>
    </row>
    <row r="206" spans="1:12" ht="15" customHeight="1" x14ac:dyDescent="0.2">
      <c r="A206" s="21"/>
      <c r="B206" s="54"/>
      <c r="C206" s="54"/>
      <c r="D206" s="55"/>
      <c r="E206" s="56"/>
      <c r="F206" s="56"/>
      <c r="G206" s="7"/>
      <c r="H206" s="7"/>
      <c r="I206" s="14">
        <f t="shared" si="2"/>
        <v>0</v>
      </c>
      <c r="J206" s="15">
        <f>IF(I206=0,0,SUMIF($B$20:B206,"Privat",$I$20:I206))</f>
        <v>0</v>
      </c>
      <c r="K206" s="15">
        <f>IF(I206=0,0,SUMIF($B$20:B206,"Erhverv",$I$20:I206))</f>
        <v>0</v>
      </c>
      <c r="L206" s="16">
        <f>IF(B206="Privat",0,IF(B206="Erhverv",IF(K206=0,0,IF(K206&lt;=$F$5,(K206*$H$5)-SUM($L$19:L205),IF(K206&gt;$F$7,($F$7*$H$5)+((K206-$F$7)*$H$7)-SUM($L$19:L205)))),0))</f>
        <v>0</v>
      </c>
    </row>
    <row r="207" spans="1:12" ht="15" customHeight="1" thickBot="1" x14ac:dyDescent="0.25">
      <c r="A207" s="3"/>
      <c r="B207" s="50"/>
      <c r="C207" s="50"/>
      <c r="D207" s="51"/>
      <c r="E207" s="45"/>
      <c r="F207" s="45"/>
      <c r="G207" s="6"/>
      <c r="H207" s="6"/>
      <c r="I207" s="17">
        <f t="shared" si="2"/>
        <v>0</v>
      </c>
      <c r="J207" s="18">
        <f>IF(I207=0,0,SUMIF($B$20:B207,"Privat",$I$20:I207))</f>
        <v>0</v>
      </c>
      <c r="K207" s="18">
        <f>IF(I207=0,0,SUMIF($B$20:B207,"Erhverv",$I$20:I207))</f>
        <v>0</v>
      </c>
      <c r="L207" s="19">
        <f>IF(B207="Privat",0,IF(B207="Erhverv",IF(K207=0,0,IF(K207&lt;=$F$5,(K207*$H$5)-SUM($L$19:L206),IF(K207&gt;$F$7,($F$7*$H$5)+((K207-$F$7)*$H$7)-SUM($L$19:L206)))),0))</f>
        <v>0</v>
      </c>
    </row>
    <row r="208" spans="1:12" ht="15" customHeight="1" x14ac:dyDescent="0.2">
      <c r="A208" s="21"/>
      <c r="B208" s="54"/>
      <c r="C208" s="54"/>
      <c r="D208" s="55"/>
      <c r="E208" s="56"/>
      <c r="F208" s="56"/>
      <c r="G208" s="7"/>
      <c r="H208" s="7"/>
      <c r="I208" s="14">
        <f t="shared" si="2"/>
        <v>0</v>
      </c>
      <c r="J208" s="15">
        <f>IF(I208=0,0,SUMIF($B$20:B208,"Privat",$I$20:I208))</f>
        <v>0</v>
      </c>
      <c r="K208" s="15">
        <f>IF(I208=0,0,SUMIF($B$20:B208,"Erhverv",$I$20:I208))</f>
        <v>0</v>
      </c>
      <c r="L208" s="16">
        <f>IF(B208="Privat",0,IF(B208="Erhverv",IF(K208=0,0,IF(K208&lt;=$F$5,(K208*$H$5)-SUM($L$19:L207),IF(K208&gt;$F$7,($F$7*$H$5)+((K208-$F$7)*$H$7)-SUM($L$19:L207)))),0))</f>
        <v>0</v>
      </c>
    </row>
    <row r="209" spans="1:12" ht="15" customHeight="1" thickBot="1" x14ac:dyDescent="0.25">
      <c r="A209" s="3"/>
      <c r="B209" s="50"/>
      <c r="C209" s="50"/>
      <c r="D209" s="51"/>
      <c r="E209" s="45"/>
      <c r="F209" s="45"/>
      <c r="G209" s="6"/>
      <c r="H209" s="6"/>
      <c r="I209" s="17">
        <f t="shared" si="2"/>
        <v>0</v>
      </c>
      <c r="J209" s="18">
        <f>IF(I209=0,0,SUMIF($B$20:B209,"Privat",$I$20:I209))</f>
        <v>0</v>
      </c>
      <c r="K209" s="18">
        <f>IF(I209=0,0,SUMIF($B$20:B209,"Erhverv",$I$20:I209))</f>
        <v>0</v>
      </c>
      <c r="L209" s="19">
        <f>IF(B209="Privat",0,IF(B209="Erhverv",IF(K209=0,0,IF(K209&lt;=$F$5,(K209*$H$5)-SUM($L$19:L208),IF(K209&gt;$F$7,($F$7*$H$5)+((K209-$F$7)*$H$7)-SUM($L$19:L208)))),0))</f>
        <v>0</v>
      </c>
    </row>
    <row r="210" spans="1:12" ht="15" customHeight="1" x14ac:dyDescent="0.2">
      <c r="A210" s="21"/>
      <c r="B210" s="54"/>
      <c r="C210" s="54"/>
      <c r="D210" s="55"/>
      <c r="E210" s="56"/>
      <c r="F210" s="56"/>
      <c r="G210" s="7"/>
      <c r="H210" s="7"/>
      <c r="I210" s="14">
        <f t="shared" si="2"/>
        <v>0</v>
      </c>
      <c r="J210" s="15">
        <f>IF(I210=0,0,SUMIF($B$20:B210,"Privat",$I$20:I210))</f>
        <v>0</v>
      </c>
      <c r="K210" s="15">
        <f>IF(I210=0,0,SUMIF($B$20:B210,"Erhverv",$I$20:I210))</f>
        <v>0</v>
      </c>
      <c r="L210" s="16">
        <f>IF(B210="Privat",0,IF(B210="Erhverv",IF(K210=0,0,IF(K210&lt;=$F$5,(K210*$H$5)-SUM($L$19:L209),IF(K210&gt;$F$7,($F$7*$H$5)+((K210-$F$7)*$H$7)-SUM($L$19:L209)))),0))</f>
        <v>0</v>
      </c>
    </row>
    <row r="211" spans="1:12" ht="15" customHeight="1" thickBot="1" x14ac:dyDescent="0.25">
      <c r="A211" s="3"/>
      <c r="B211" s="50"/>
      <c r="C211" s="50"/>
      <c r="D211" s="51"/>
      <c r="E211" s="45"/>
      <c r="F211" s="45"/>
      <c r="G211" s="6"/>
      <c r="H211" s="6"/>
      <c r="I211" s="17">
        <f t="shared" si="2"/>
        <v>0</v>
      </c>
      <c r="J211" s="18">
        <f>IF(I211=0,0,SUMIF($B$20:B211,"Privat",$I$20:I211))</f>
        <v>0</v>
      </c>
      <c r="K211" s="18">
        <f>IF(I211=0,0,SUMIF($B$20:B211,"Erhverv",$I$20:I211))</f>
        <v>0</v>
      </c>
      <c r="L211" s="19">
        <f>IF(B211="Privat",0,IF(B211="Erhverv",IF(K211=0,0,IF(K211&lt;=$F$5,(K211*$H$5)-SUM($L$19:L210),IF(K211&gt;$F$7,($F$7*$H$5)+((K211-$F$7)*$H$7)-SUM($L$19:L210)))),0))</f>
        <v>0</v>
      </c>
    </row>
    <row r="212" spans="1:12" ht="15" customHeight="1" x14ac:dyDescent="0.2">
      <c r="A212" s="21"/>
      <c r="B212" s="54"/>
      <c r="C212" s="54"/>
      <c r="D212" s="55"/>
      <c r="E212" s="56"/>
      <c r="F212" s="56"/>
      <c r="G212" s="7"/>
      <c r="H212" s="7"/>
      <c r="I212" s="14">
        <f t="shared" ref="I212:I275" si="3">IF(OR(ISBLANK(G212),ISBLANK(H212)),0,H212-G212)</f>
        <v>0</v>
      </c>
      <c r="J212" s="15">
        <f>IF(I212=0,0,SUMIF($B$20:B212,"Privat",$I$20:I212))</f>
        <v>0</v>
      </c>
      <c r="K212" s="15">
        <f>IF(I212=0,0,SUMIF($B$20:B212,"Erhverv",$I$20:I212))</f>
        <v>0</v>
      </c>
      <c r="L212" s="16">
        <f>IF(B212="Privat",0,IF(B212="Erhverv",IF(K212=0,0,IF(K212&lt;=$F$5,(K212*$H$5)-SUM($L$19:L211),IF(K212&gt;$F$7,($F$7*$H$5)+((K212-$F$7)*$H$7)-SUM($L$19:L211)))),0))</f>
        <v>0</v>
      </c>
    </row>
    <row r="213" spans="1:12" ht="15" customHeight="1" thickBot="1" x14ac:dyDescent="0.25">
      <c r="A213" s="3"/>
      <c r="B213" s="50"/>
      <c r="C213" s="50"/>
      <c r="D213" s="51"/>
      <c r="E213" s="45"/>
      <c r="F213" s="45"/>
      <c r="G213" s="6"/>
      <c r="H213" s="6"/>
      <c r="I213" s="17">
        <f t="shared" si="3"/>
        <v>0</v>
      </c>
      <c r="J213" s="18">
        <f>IF(I213=0,0,SUMIF($B$20:B213,"Privat",$I$20:I213))</f>
        <v>0</v>
      </c>
      <c r="K213" s="18">
        <f>IF(I213=0,0,SUMIF($B$20:B213,"Erhverv",$I$20:I213))</f>
        <v>0</v>
      </c>
      <c r="L213" s="19">
        <f>IF(B213="Privat",0,IF(B213="Erhverv",IF(K213=0,0,IF(K213&lt;=$F$5,(K213*$H$5)-SUM($L$19:L212),IF(K213&gt;$F$7,($F$7*$H$5)+((K213-$F$7)*$H$7)-SUM($L$19:L212)))),0))</f>
        <v>0</v>
      </c>
    </row>
    <row r="214" spans="1:12" ht="15" customHeight="1" x14ac:dyDescent="0.2">
      <c r="A214" s="21"/>
      <c r="B214" s="54"/>
      <c r="C214" s="54"/>
      <c r="D214" s="55"/>
      <c r="E214" s="56"/>
      <c r="F214" s="56"/>
      <c r="G214" s="7"/>
      <c r="H214" s="7"/>
      <c r="I214" s="14">
        <f t="shared" si="3"/>
        <v>0</v>
      </c>
      <c r="J214" s="15">
        <f>IF(I214=0,0,SUMIF($B$20:B214,"Privat",$I$20:I214))</f>
        <v>0</v>
      </c>
      <c r="K214" s="15">
        <f>IF(I214=0,0,SUMIF($B$20:B214,"Erhverv",$I$20:I214))</f>
        <v>0</v>
      </c>
      <c r="L214" s="16">
        <f>IF(B214="Privat",0,IF(B214="Erhverv",IF(K214=0,0,IF(K214&lt;=$F$5,(K214*$H$5)-SUM($L$19:L213),IF(K214&gt;$F$7,($F$7*$H$5)+((K214-$F$7)*$H$7)-SUM($L$19:L213)))),0))</f>
        <v>0</v>
      </c>
    </row>
    <row r="215" spans="1:12" ht="15" customHeight="1" thickBot="1" x14ac:dyDescent="0.25">
      <c r="A215" s="3"/>
      <c r="B215" s="50"/>
      <c r="C215" s="50"/>
      <c r="D215" s="51"/>
      <c r="E215" s="45"/>
      <c r="F215" s="45"/>
      <c r="G215" s="6"/>
      <c r="H215" s="6"/>
      <c r="I215" s="17">
        <f t="shared" si="3"/>
        <v>0</v>
      </c>
      <c r="J215" s="18">
        <f>IF(I215=0,0,SUMIF($B$20:B215,"Privat",$I$20:I215))</f>
        <v>0</v>
      </c>
      <c r="K215" s="18">
        <f>IF(I215=0,0,SUMIF($B$20:B215,"Erhverv",$I$20:I215))</f>
        <v>0</v>
      </c>
      <c r="L215" s="19">
        <f>IF(B215="Privat",0,IF(B215="Erhverv",IF(K215=0,0,IF(K215&lt;=$F$5,(K215*$H$5)-SUM($L$19:L214),IF(K215&gt;$F$7,($F$7*$H$5)+((K215-$F$7)*$H$7)-SUM($L$19:L214)))),0))</f>
        <v>0</v>
      </c>
    </row>
    <row r="216" spans="1:12" ht="15" customHeight="1" x14ac:dyDescent="0.2">
      <c r="A216" s="21"/>
      <c r="B216" s="54"/>
      <c r="C216" s="54"/>
      <c r="D216" s="55"/>
      <c r="E216" s="56"/>
      <c r="F216" s="56"/>
      <c r="G216" s="7"/>
      <c r="H216" s="7"/>
      <c r="I216" s="14">
        <f t="shared" si="3"/>
        <v>0</v>
      </c>
      <c r="J216" s="15">
        <f>IF(I216=0,0,SUMIF($B$20:B216,"Privat",$I$20:I216))</f>
        <v>0</v>
      </c>
      <c r="K216" s="15">
        <f>IF(I216=0,0,SUMIF($B$20:B216,"Erhverv",$I$20:I216))</f>
        <v>0</v>
      </c>
      <c r="L216" s="16">
        <f>IF(B216="Privat",0,IF(B216="Erhverv",IF(K216=0,0,IF(K216&lt;=$F$5,(K216*$H$5)-SUM($L$19:L215),IF(K216&gt;$F$7,($F$7*$H$5)+((K216-$F$7)*$H$7)-SUM($L$19:L215)))),0))</f>
        <v>0</v>
      </c>
    </row>
    <row r="217" spans="1:12" ht="15" customHeight="1" thickBot="1" x14ac:dyDescent="0.25">
      <c r="A217" s="3"/>
      <c r="B217" s="50"/>
      <c r="C217" s="50"/>
      <c r="D217" s="51"/>
      <c r="E217" s="45"/>
      <c r="F217" s="45"/>
      <c r="G217" s="6"/>
      <c r="H217" s="6"/>
      <c r="I217" s="17">
        <f t="shared" si="3"/>
        <v>0</v>
      </c>
      <c r="J217" s="18">
        <f>IF(I217=0,0,SUMIF($B$20:B217,"Privat",$I$20:I217))</f>
        <v>0</v>
      </c>
      <c r="K217" s="18">
        <f>IF(I217=0,0,SUMIF($B$20:B217,"Erhverv",$I$20:I217))</f>
        <v>0</v>
      </c>
      <c r="L217" s="19">
        <f>IF(B217="Privat",0,IF(B217="Erhverv",IF(K217=0,0,IF(K217&lt;=$F$5,(K217*$H$5)-SUM($L$19:L216),IF(K217&gt;$F$7,($F$7*$H$5)+((K217-$F$7)*$H$7)-SUM($L$19:L216)))),0))</f>
        <v>0</v>
      </c>
    </row>
    <row r="218" spans="1:12" ht="15" customHeight="1" x14ac:dyDescent="0.2">
      <c r="A218" s="21"/>
      <c r="B218" s="54"/>
      <c r="C218" s="54"/>
      <c r="D218" s="55"/>
      <c r="E218" s="56"/>
      <c r="F218" s="56"/>
      <c r="G218" s="7"/>
      <c r="H218" s="7"/>
      <c r="I218" s="14">
        <f t="shared" si="3"/>
        <v>0</v>
      </c>
      <c r="J218" s="15">
        <f>IF(I218=0,0,SUMIF($B$20:B218,"Privat",$I$20:I218))</f>
        <v>0</v>
      </c>
      <c r="K218" s="15">
        <f>IF(I218=0,0,SUMIF($B$20:B218,"Erhverv",$I$20:I218))</f>
        <v>0</v>
      </c>
      <c r="L218" s="16">
        <f>IF(B218="Privat",0,IF(B218="Erhverv",IF(K218=0,0,IF(K218&lt;=$F$5,(K218*$H$5)-SUM($L$19:L217),IF(K218&gt;$F$7,($F$7*$H$5)+((K218-$F$7)*$H$7)-SUM($L$19:L217)))),0))</f>
        <v>0</v>
      </c>
    </row>
    <row r="219" spans="1:12" ht="15" customHeight="1" thickBot="1" x14ac:dyDescent="0.25">
      <c r="A219" s="3"/>
      <c r="B219" s="50"/>
      <c r="C219" s="50"/>
      <c r="D219" s="51"/>
      <c r="E219" s="45"/>
      <c r="F219" s="45"/>
      <c r="G219" s="6"/>
      <c r="H219" s="6"/>
      <c r="I219" s="17">
        <f t="shared" si="3"/>
        <v>0</v>
      </c>
      <c r="J219" s="18">
        <f>IF(I219=0,0,SUMIF($B$20:B219,"Privat",$I$20:I219))</f>
        <v>0</v>
      </c>
      <c r="K219" s="18">
        <f>IF(I219=0,0,SUMIF($B$20:B219,"Erhverv",$I$20:I219))</f>
        <v>0</v>
      </c>
      <c r="L219" s="19">
        <f>IF(B219="Privat",0,IF(B219="Erhverv",IF(K219=0,0,IF(K219&lt;=$F$5,(K219*$H$5)-SUM($L$19:L218),IF(K219&gt;$F$7,($F$7*$H$5)+((K219-$F$7)*$H$7)-SUM($L$19:L218)))),0))</f>
        <v>0</v>
      </c>
    </row>
    <row r="220" spans="1:12" ht="15" customHeight="1" x14ac:dyDescent="0.2">
      <c r="A220" s="21"/>
      <c r="B220" s="54"/>
      <c r="C220" s="54"/>
      <c r="D220" s="55"/>
      <c r="E220" s="56"/>
      <c r="F220" s="56"/>
      <c r="G220" s="7"/>
      <c r="H220" s="7"/>
      <c r="I220" s="14">
        <f t="shared" si="3"/>
        <v>0</v>
      </c>
      <c r="J220" s="15">
        <f>IF(I220=0,0,SUMIF($B$20:B220,"Privat",$I$20:I220))</f>
        <v>0</v>
      </c>
      <c r="K220" s="15">
        <f>IF(I220=0,0,SUMIF($B$20:B220,"Erhverv",$I$20:I220))</f>
        <v>0</v>
      </c>
      <c r="L220" s="16">
        <f>IF(B220="Privat",0,IF(B220="Erhverv",IF(K220=0,0,IF(K220&lt;=$F$5,(K220*$H$5)-SUM($L$19:L219),IF(K220&gt;$F$7,($F$7*$H$5)+((K220-$F$7)*$H$7)-SUM($L$19:L219)))),0))</f>
        <v>0</v>
      </c>
    </row>
    <row r="221" spans="1:12" ht="15" customHeight="1" thickBot="1" x14ac:dyDescent="0.25">
      <c r="A221" s="3"/>
      <c r="B221" s="50"/>
      <c r="C221" s="50"/>
      <c r="D221" s="51"/>
      <c r="E221" s="45"/>
      <c r="F221" s="45"/>
      <c r="G221" s="6"/>
      <c r="H221" s="6"/>
      <c r="I221" s="17">
        <f t="shared" si="3"/>
        <v>0</v>
      </c>
      <c r="J221" s="18">
        <f>IF(I221=0,0,SUMIF($B$20:B221,"Privat",$I$20:I221))</f>
        <v>0</v>
      </c>
      <c r="K221" s="18">
        <f>IF(I221=0,0,SUMIF($B$20:B221,"Erhverv",$I$20:I221))</f>
        <v>0</v>
      </c>
      <c r="L221" s="19">
        <f>IF(B221="Privat",0,IF(B221="Erhverv",IF(K221=0,0,IF(K221&lt;=$F$5,(K221*$H$5)-SUM($L$19:L220),IF(K221&gt;$F$7,($F$7*$H$5)+((K221-$F$7)*$H$7)-SUM($L$19:L220)))),0))</f>
        <v>0</v>
      </c>
    </row>
    <row r="222" spans="1:12" ht="15" customHeight="1" x14ac:dyDescent="0.2">
      <c r="A222" s="21"/>
      <c r="B222" s="54"/>
      <c r="C222" s="54"/>
      <c r="D222" s="55"/>
      <c r="E222" s="56"/>
      <c r="F222" s="56"/>
      <c r="G222" s="7"/>
      <c r="H222" s="7"/>
      <c r="I222" s="14">
        <f t="shared" si="3"/>
        <v>0</v>
      </c>
      <c r="J222" s="15">
        <f>IF(I222=0,0,SUMIF($B$20:B222,"Privat",$I$20:I222))</f>
        <v>0</v>
      </c>
      <c r="K222" s="15">
        <f>IF(I222=0,0,SUMIF($B$20:B222,"Erhverv",$I$20:I222))</f>
        <v>0</v>
      </c>
      <c r="L222" s="16">
        <f>IF(B222="Privat",0,IF(B222="Erhverv",IF(K222=0,0,IF(K222&lt;=$F$5,(K222*$H$5)-SUM($L$19:L221),IF(K222&gt;$F$7,($F$7*$H$5)+((K222-$F$7)*$H$7)-SUM($L$19:L221)))),0))</f>
        <v>0</v>
      </c>
    </row>
    <row r="223" spans="1:12" ht="15" customHeight="1" thickBot="1" x14ac:dyDescent="0.25">
      <c r="A223" s="3"/>
      <c r="B223" s="50"/>
      <c r="C223" s="50"/>
      <c r="D223" s="51"/>
      <c r="E223" s="45"/>
      <c r="F223" s="45"/>
      <c r="G223" s="6"/>
      <c r="H223" s="6"/>
      <c r="I223" s="17">
        <f t="shared" si="3"/>
        <v>0</v>
      </c>
      <c r="J223" s="18">
        <f>IF(I223=0,0,SUMIF($B$20:B223,"Privat",$I$20:I223))</f>
        <v>0</v>
      </c>
      <c r="K223" s="18">
        <f>IF(I223=0,0,SUMIF($B$20:B223,"Erhverv",$I$20:I223))</f>
        <v>0</v>
      </c>
      <c r="L223" s="19">
        <f>IF(B223="Privat",0,IF(B223="Erhverv",IF(K223=0,0,IF(K223&lt;=$F$5,(K223*$H$5)-SUM($L$19:L222),IF(K223&gt;$F$7,($F$7*$H$5)+((K223-$F$7)*$H$7)-SUM($L$19:L222)))),0))</f>
        <v>0</v>
      </c>
    </row>
    <row r="224" spans="1:12" ht="15" customHeight="1" x14ac:dyDescent="0.2">
      <c r="A224" s="21"/>
      <c r="B224" s="54"/>
      <c r="C224" s="54"/>
      <c r="D224" s="55"/>
      <c r="E224" s="56"/>
      <c r="F224" s="56"/>
      <c r="G224" s="7"/>
      <c r="H224" s="7"/>
      <c r="I224" s="14">
        <f t="shared" si="3"/>
        <v>0</v>
      </c>
      <c r="J224" s="15">
        <f>IF(I224=0,0,SUMIF($B$20:B224,"Privat",$I$20:I224))</f>
        <v>0</v>
      </c>
      <c r="K224" s="15">
        <f>IF(I224=0,0,SUMIF($B$20:B224,"Erhverv",$I$20:I224))</f>
        <v>0</v>
      </c>
      <c r="L224" s="16">
        <f>IF(B224="Privat",0,IF(B224="Erhverv",IF(K224=0,0,IF(K224&lt;=$F$5,(K224*$H$5)-SUM($L$19:L223),IF(K224&gt;$F$7,($F$7*$H$5)+((K224-$F$7)*$H$7)-SUM($L$19:L223)))),0))</f>
        <v>0</v>
      </c>
    </row>
    <row r="225" spans="1:12" ht="15" customHeight="1" thickBot="1" x14ac:dyDescent="0.25">
      <c r="A225" s="3"/>
      <c r="B225" s="50"/>
      <c r="C225" s="50"/>
      <c r="D225" s="51"/>
      <c r="E225" s="45"/>
      <c r="F225" s="45"/>
      <c r="G225" s="6"/>
      <c r="H225" s="6"/>
      <c r="I225" s="17">
        <f t="shared" si="3"/>
        <v>0</v>
      </c>
      <c r="J225" s="18">
        <f>IF(I225=0,0,SUMIF($B$20:B225,"Privat",$I$20:I225))</f>
        <v>0</v>
      </c>
      <c r="K225" s="18">
        <f>IF(I225=0,0,SUMIF($B$20:B225,"Erhverv",$I$20:I225))</f>
        <v>0</v>
      </c>
      <c r="L225" s="19">
        <f>IF(B225="Privat",0,IF(B225="Erhverv",IF(K225=0,0,IF(K225&lt;=$F$5,(K225*$H$5)-SUM($L$19:L224),IF(K225&gt;$F$7,($F$7*$H$5)+((K225-$F$7)*$H$7)-SUM($L$19:L224)))),0))</f>
        <v>0</v>
      </c>
    </row>
    <row r="226" spans="1:12" ht="15" customHeight="1" x14ac:dyDescent="0.2">
      <c r="A226" s="21"/>
      <c r="B226" s="54"/>
      <c r="C226" s="54"/>
      <c r="D226" s="55"/>
      <c r="E226" s="56"/>
      <c r="F226" s="56"/>
      <c r="G226" s="7"/>
      <c r="H226" s="7"/>
      <c r="I226" s="14">
        <f t="shared" si="3"/>
        <v>0</v>
      </c>
      <c r="J226" s="15">
        <f>IF(I226=0,0,SUMIF($B$20:B226,"Privat",$I$20:I226))</f>
        <v>0</v>
      </c>
      <c r="K226" s="15">
        <f>IF(I226=0,0,SUMIF($B$20:B226,"Erhverv",$I$20:I226))</f>
        <v>0</v>
      </c>
      <c r="L226" s="16">
        <f>IF(B226="Privat",0,IF(B226="Erhverv",IF(K226=0,0,IF(K226&lt;=$F$5,(K226*$H$5)-SUM($L$19:L225),IF(K226&gt;$F$7,($F$7*$H$5)+((K226-$F$7)*$H$7)-SUM($L$19:L225)))),0))</f>
        <v>0</v>
      </c>
    </row>
    <row r="227" spans="1:12" ht="15" customHeight="1" thickBot="1" x14ac:dyDescent="0.25">
      <c r="A227" s="3"/>
      <c r="B227" s="50"/>
      <c r="C227" s="50"/>
      <c r="D227" s="51"/>
      <c r="E227" s="45"/>
      <c r="F227" s="45"/>
      <c r="G227" s="6"/>
      <c r="H227" s="6"/>
      <c r="I227" s="17">
        <f t="shared" si="3"/>
        <v>0</v>
      </c>
      <c r="J227" s="18">
        <f>IF(I227=0,0,SUMIF($B$20:B227,"Privat",$I$20:I227))</f>
        <v>0</v>
      </c>
      <c r="K227" s="18">
        <f>IF(I227=0,0,SUMIF($B$20:B227,"Erhverv",$I$20:I227))</f>
        <v>0</v>
      </c>
      <c r="L227" s="19">
        <f>IF(B227="Privat",0,IF(B227="Erhverv",IF(K227=0,0,IF(K227&lt;=$F$5,(K227*$H$5)-SUM($L$19:L226),IF(K227&gt;$F$7,($F$7*$H$5)+((K227-$F$7)*$H$7)-SUM($L$19:L226)))),0))</f>
        <v>0</v>
      </c>
    </row>
    <row r="228" spans="1:12" ht="15" customHeight="1" x14ac:dyDescent="0.2">
      <c r="A228" s="21"/>
      <c r="B228" s="54"/>
      <c r="C228" s="54"/>
      <c r="D228" s="55"/>
      <c r="E228" s="56"/>
      <c r="F228" s="56"/>
      <c r="G228" s="7"/>
      <c r="H228" s="7"/>
      <c r="I228" s="14">
        <f t="shared" si="3"/>
        <v>0</v>
      </c>
      <c r="J228" s="15">
        <f>IF(I228=0,0,SUMIF($B$20:B228,"Privat",$I$20:I228))</f>
        <v>0</v>
      </c>
      <c r="K228" s="15">
        <f>IF(I228=0,0,SUMIF($B$20:B228,"Erhverv",$I$20:I228))</f>
        <v>0</v>
      </c>
      <c r="L228" s="16">
        <f>IF(B228="Privat",0,IF(B228="Erhverv",IF(K228=0,0,IF(K228&lt;=$F$5,(K228*$H$5)-SUM($L$19:L227),IF(K228&gt;$F$7,($F$7*$H$5)+((K228-$F$7)*$H$7)-SUM($L$19:L227)))),0))</f>
        <v>0</v>
      </c>
    </row>
    <row r="229" spans="1:12" ht="15" customHeight="1" thickBot="1" x14ac:dyDescent="0.25">
      <c r="A229" s="3"/>
      <c r="B229" s="50"/>
      <c r="C229" s="50"/>
      <c r="D229" s="51"/>
      <c r="E229" s="45"/>
      <c r="F229" s="45"/>
      <c r="G229" s="6"/>
      <c r="H229" s="6"/>
      <c r="I229" s="17">
        <f t="shared" si="3"/>
        <v>0</v>
      </c>
      <c r="J229" s="18">
        <f>IF(I229=0,0,SUMIF($B$20:B229,"Privat",$I$20:I229))</f>
        <v>0</v>
      </c>
      <c r="K229" s="18">
        <f>IF(I229=0,0,SUMIF($B$20:B229,"Erhverv",$I$20:I229))</f>
        <v>0</v>
      </c>
      <c r="L229" s="19">
        <f>IF(B229="Privat",0,IF(B229="Erhverv",IF(K229=0,0,IF(K229&lt;=$F$5,(K229*$H$5)-SUM($L$19:L228),IF(K229&gt;$F$7,($F$7*$H$5)+((K229-$F$7)*$H$7)-SUM($L$19:L228)))),0))</f>
        <v>0</v>
      </c>
    </row>
    <row r="230" spans="1:12" ht="15" customHeight="1" x14ac:dyDescent="0.2">
      <c r="A230" s="21"/>
      <c r="B230" s="54"/>
      <c r="C230" s="54"/>
      <c r="D230" s="55"/>
      <c r="E230" s="56"/>
      <c r="F230" s="56"/>
      <c r="G230" s="7"/>
      <c r="H230" s="7"/>
      <c r="I230" s="14">
        <f t="shared" si="3"/>
        <v>0</v>
      </c>
      <c r="J230" s="15">
        <f>IF(I230=0,0,SUMIF($B$20:B230,"Privat",$I$20:I230))</f>
        <v>0</v>
      </c>
      <c r="K230" s="15">
        <f>IF(I230=0,0,SUMIF($B$20:B230,"Erhverv",$I$20:I230))</f>
        <v>0</v>
      </c>
      <c r="L230" s="16">
        <f>IF(B230="Privat",0,IF(B230="Erhverv",IF(K230=0,0,IF(K230&lt;=$F$5,(K230*$H$5)-SUM($L$19:L229),IF(K230&gt;$F$7,($F$7*$H$5)+((K230-$F$7)*$H$7)-SUM($L$19:L229)))),0))</f>
        <v>0</v>
      </c>
    </row>
    <row r="231" spans="1:12" ht="15" customHeight="1" thickBot="1" x14ac:dyDescent="0.25">
      <c r="A231" s="3"/>
      <c r="B231" s="50"/>
      <c r="C231" s="50"/>
      <c r="D231" s="51"/>
      <c r="E231" s="45"/>
      <c r="F231" s="45"/>
      <c r="G231" s="6"/>
      <c r="H231" s="6"/>
      <c r="I231" s="17">
        <f t="shared" si="3"/>
        <v>0</v>
      </c>
      <c r="J231" s="18">
        <f>IF(I231=0,0,SUMIF($B$20:B231,"Privat",$I$20:I231))</f>
        <v>0</v>
      </c>
      <c r="K231" s="18">
        <f>IF(I231=0,0,SUMIF($B$20:B231,"Erhverv",$I$20:I231))</f>
        <v>0</v>
      </c>
      <c r="L231" s="19">
        <f>IF(B231="Privat",0,IF(B231="Erhverv",IF(K231=0,0,IF(K231&lt;=$F$5,(K231*$H$5)-SUM($L$19:L230),IF(K231&gt;$F$7,($F$7*$H$5)+((K231-$F$7)*$H$7)-SUM($L$19:L230)))),0))</f>
        <v>0</v>
      </c>
    </row>
    <row r="232" spans="1:12" ht="15" customHeight="1" x14ac:dyDescent="0.2">
      <c r="A232" s="21"/>
      <c r="B232" s="54"/>
      <c r="C232" s="54"/>
      <c r="D232" s="55"/>
      <c r="E232" s="56"/>
      <c r="F232" s="56"/>
      <c r="G232" s="7"/>
      <c r="H232" s="7"/>
      <c r="I232" s="14">
        <f t="shared" si="3"/>
        <v>0</v>
      </c>
      <c r="J232" s="15">
        <f>IF(I232=0,0,SUMIF($B$20:B232,"Privat",$I$20:I232))</f>
        <v>0</v>
      </c>
      <c r="K232" s="15">
        <f>IF(I232=0,0,SUMIF($B$20:B232,"Erhverv",$I$20:I232))</f>
        <v>0</v>
      </c>
      <c r="L232" s="16">
        <f>IF(B232="Privat",0,IF(B232="Erhverv",IF(K232=0,0,IF(K232&lt;=$F$5,(K232*$H$5)-SUM($L$19:L231),IF(K232&gt;$F$7,($F$7*$H$5)+((K232-$F$7)*$H$7)-SUM($L$19:L231)))),0))</f>
        <v>0</v>
      </c>
    </row>
    <row r="233" spans="1:12" ht="15" customHeight="1" thickBot="1" x14ac:dyDescent="0.25">
      <c r="A233" s="3"/>
      <c r="B233" s="50"/>
      <c r="C233" s="50"/>
      <c r="D233" s="51"/>
      <c r="E233" s="45"/>
      <c r="F233" s="45"/>
      <c r="G233" s="6"/>
      <c r="H233" s="6"/>
      <c r="I233" s="17">
        <f t="shared" si="3"/>
        <v>0</v>
      </c>
      <c r="J233" s="18">
        <f>IF(I233=0,0,SUMIF($B$20:B233,"Privat",$I$20:I233))</f>
        <v>0</v>
      </c>
      <c r="K233" s="18">
        <f>IF(I233=0,0,SUMIF($B$20:B233,"Erhverv",$I$20:I233))</f>
        <v>0</v>
      </c>
      <c r="L233" s="19">
        <f>IF(B233="Privat",0,IF(B233="Erhverv",IF(K233=0,0,IF(K233&lt;=$F$5,(K233*$H$5)-SUM($L$19:L232),IF(K233&gt;$F$7,($F$7*$H$5)+((K233-$F$7)*$H$7)-SUM($L$19:L232)))),0))</f>
        <v>0</v>
      </c>
    </row>
    <row r="234" spans="1:12" ht="15" customHeight="1" x14ac:dyDescent="0.2">
      <c r="A234" s="21"/>
      <c r="B234" s="54"/>
      <c r="C234" s="54"/>
      <c r="D234" s="55"/>
      <c r="E234" s="56"/>
      <c r="F234" s="56"/>
      <c r="G234" s="7"/>
      <c r="H234" s="7"/>
      <c r="I234" s="14">
        <f t="shared" si="3"/>
        <v>0</v>
      </c>
      <c r="J234" s="15">
        <f>IF(I234=0,0,SUMIF($B$20:B234,"Privat",$I$20:I234))</f>
        <v>0</v>
      </c>
      <c r="K234" s="15">
        <f>IF(I234=0,0,SUMIF($B$20:B234,"Erhverv",$I$20:I234))</f>
        <v>0</v>
      </c>
      <c r="L234" s="16">
        <f>IF(B234="Privat",0,IF(B234="Erhverv",IF(K234=0,0,IF(K234&lt;=$F$5,(K234*$H$5)-SUM($L$19:L233),IF(K234&gt;$F$7,($F$7*$H$5)+((K234-$F$7)*$H$7)-SUM($L$19:L233)))),0))</f>
        <v>0</v>
      </c>
    </row>
    <row r="235" spans="1:12" ht="15" customHeight="1" thickBot="1" x14ac:dyDescent="0.25">
      <c r="A235" s="3"/>
      <c r="B235" s="50"/>
      <c r="C235" s="50"/>
      <c r="D235" s="51"/>
      <c r="E235" s="45"/>
      <c r="F235" s="45"/>
      <c r="G235" s="6"/>
      <c r="H235" s="6"/>
      <c r="I235" s="17">
        <f t="shared" si="3"/>
        <v>0</v>
      </c>
      <c r="J235" s="18">
        <f>IF(I235=0,0,SUMIF($B$20:B235,"Privat",$I$20:I235))</f>
        <v>0</v>
      </c>
      <c r="K235" s="18">
        <f>IF(I235=0,0,SUMIF($B$20:B235,"Erhverv",$I$20:I235))</f>
        <v>0</v>
      </c>
      <c r="L235" s="19">
        <f>IF(B235="Privat",0,IF(B235="Erhverv",IF(K235=0,0,IF(K235&lt;=$F$5,(K235*$H$5)-SUM($L$19:L234),IF(K235&gt;$F$7,($F$7*$H$5)+((K235-$F$7)*$H$7)-SUM($L$19:L234)))),0))</f>
        <v>0</v>
      </c>
    </row>
    <row r="236" spans="1:12" ht="15" customHeight="1" x14ac:dyDescent="0.2">
      <c r="A236" s="21"/>
      <c r="B236" s="54"/>
      <c r="C236" s="54"/>
      <c r="D236" s="55"/>
      <c r="E236" s="56"/>
      <c r="F236" s="56"/>
      <c r="G236" s="7"/>
      <c r="H236" s="7"/>
      <c r="I236" s="14">
        <f t="shared" si="3"/>
        <v>0</v>
      </c>
      <c r="J236" s="15">
        <f>IF(I236=0,0,SUMIF($B$20:B236,"Privat",$I$20:I236))</f>
        <v>0</v>
      </c>
      <c r="K236" s="15">
        <f>IF(I236=0,0,SUMIF($B$20:B236,"Erhverv",$I$20:I236))</f>
        <v>0</v>
      </c>
      <c r="L236" s="16">
        <f>IF(B236="Privat",0,IF(B236="Erhverv",IF(K236=0,0,IF(K236&lt;=$F$5,(K236*$H$5)-SUM($L$19:L235),IF(K236&gt;$F$7,($F$7*$H$5)+((K236-$F$7)*$H$7)-SUM($L$19:L235)))),0))</f>
        <v>0</v>
      </c>
    </row>
    <row r="237" spans="1:12" ht="15" customHeight="1" thickBot="1" x14ac:dyDescent="0.25">
      <c r="A237" s="3"/>
      <c r="B237" s="50"/>
      <c r="C237" s="50"/>
      <c r="D237" s="51"/>
      <c r="E237" s="45"/>
      <c r="F237" s="45"/>
      <c r="G237" s="6"/>
      <c r="H237" s="6"/>
      <c r="I237" s="17">
        <f t="shared" si="3"/>
        <v>0</v>
      </c>
      <c r="J237" s="18">
        <f>IF(I237=0,0,SUMIF($B$20:B237,"Privat",$I$20:I237))</f>
        <v>0</v>
      </c>
      <c r="K237" s="18">
        <f>IF(I237=0,0,SUMIF($B$20:B237,"Erhverv",$I$20:I237))</f>
        <v>0</v>
      </c>
      <c r="L237" s="19">
        <f>IF(B237="Privat",0,IF(B237="Erhverv",IF(K237=0,0,IF(K237&lt;=$F$5,(K237*$H$5)-SUM($L$19:L236),IF(K237&gt;$F$7,($F$7*$H$5)+((K237-$F$7)*$H$7)-SUM($L$19:L236)))),0))</f>
        <v>0</v>
      </c>
    </row>
    <row r="238" spans="1:12" ht="15" customHeight="1" x14ac:dyDescent="0.2">
      <c r="A238" s="21"/>
      <c r="B238" s="54"/>
      <c r="C238" s="54"/>
      <c r="D238" s="55"/>
      <c r="E238" s="56"/>
      <c r="F238" s="56"/>
      <c r="G238" s="7"/>
      <c r="H238" s="7"/>
      <c r="I238" s="14">
        <f t="shared" si="3"/>
        <v>0</v>
      </c>
      <c r="J238" s="15">
        <f>IF(I238=0,0,SUMIF($B$20:B238,"Privat",$I$20:I238))</f>
        <v>0</v>
      </c>
      <c r="K238" s="15">
        <f>IF(I238=0,0,SUMIF($B$20:B238,"Erhverv",$I$20:I238))</f>
        <v>0</v>
      </c>
      <c r="L238" s="16">
        <f>IF(B238="Privat",0,IF(B238="Erhverv",IF(K238=0,0,IF(K238&lt;=$F$5,(K238*$H$5)-SUM($L$19:L237),IF(K238&gt;$F$7,($F$7*$H$5)+((K238-$F$7)*$H$7)-SUM($L$19:L237)))),0))</f>
        <v>0</v>
      </c>
    </row>
    <row r="239" spans="1:12" ht="15" customHeight="1" thickBot="1" x14ac:dyDescent="0.25">
      <c r="A239" s="3"/>
      <c r="B239" s="50"/>
      <c r="C239" s="50"/>
      <c r="D239" s="51"/>
      <c r="E239" s="45"/>
      <c r="F239" s="45"/>
      <c r="G239" s="6"/>
      <c r="H239" s="6"/>
      <c r="I239" s="17">
        <f t="shared" si="3"/>
        <v>0</v>
      </c>
      <c r="J239" s="18">
        <f>IF(I239=0,0,SUMIF($B$20:B239,"Privat",$I$20:I239))</f>
        <v>0</v>
      </c>
      <c r="K239" s="18">
        <f>IF(I239=0,0,SUMIF($B$20:B239,"Erhverv",$I$20:I239))</f>
        <v>0</v>
      </c>
      <c r="L239" s="19">
        <f>IF(B239="Privat",0,IF(B239="Erhverv",IF(K239=0,0,IF(K239&lt;=$F$5,(K239*$H$5)-SUM($L$19:L238),IF(K239&gt;$F$7,($F$7*$H$5)+((K239-$F$7)*$H$7)-SUM($L$19:L238)))),0))</f>
        <v>0</v>
      </c>
    </row>
    <row r="240" spans="1:12" ht="15" customHeight="1" x14ac:dyDescent="0.2">
      <c r="A240" s="21"/>
      <c r="B240" s="54"/>
      <c r="C240" s="54"/>
      <c r="D240" s="55"/>
      <c r="E240" s="56"/>
      <c r="F240" s="56"/>
      <c r="G240" s="7"/>
      <c r="H240" s="7"/>
      <c r="I240" s="14">
        <f t="shared" si="3"/>
        <v>0</v>
      </c>
      <c r="J240" s="15">
        <f>IF(I240=0,0,SUMIF($B$20:B240,"Privat",$I$20:I240))</f>
        <v>0</v>
      </c>
      <c r="K240" s="15">
        <f>IF(I240=0,0,SUMIF($B$20:B240,"Erhverv",$I$20:I240))</f>
        <v>0</v>
      </c>
      <c r="L240" s="16">
        <f>IF(B240="Privat",0,IF(B240="Erhverv",IF(K240=0,0,IF(K240&lt;=$F$5,(K240*$H$5)-SUM($L$19:L239),IF(K240&gt;$F$7,($F$7*$H$5)+((K240-$F$7)*$H$7)-SUM($L$19:L239)))),0))</f>
        <v>0</v>
      </c>
    </row>
    <row r="241" spans="1:12" ht="15" customHeight="1" thickBot="1" x14ac:dyDescent="0.25">
      <c r="A241" s="3"/>
      <c r="B241" s="50"/>
      <c r="C241" s="50"/>
      <c r="D241" s="51"/>
      <c r="E241" s="45"/>
      <c r="F241" s="45"/>
      <c r="G241" s="6"/>
      <c r="H241" s="6"/>
      <c r="I241" s="17">
        <f t="shared" si="3"/>
        <v>0</v>
      </c>
      <c r="J241" s="18">
        <f>IF(I241=0,0,SUMIF($B$20:B241,"Privat",$I$20:I241))</f>
        <v>0</v>
      </c>
      <c r="K241" s="18">
        <f>IF(I241=0,0,SUMIF($B$20:B241,"Erhverv",$I$20:I241))</f>
        <v>0</v>
      </c>
      <c r="L241" s="19">
        <f>IF(B241="Privat",0,IF(B241="Erhverv",IF(K241=0,0,IF(K241&lt;=$F$5,(K241*$H$5)-SUM($L$19:L240),IF(K241&gt;$F$7,($F$7*$H$5)+((K241-$F$7)*$H$7)-SUM($L$19:L240)))),0))</f>
        <v>0</v>
      </c>
    </row>
    <row r="242" spans="1:12" ht="15" customHeight="1" x14ac:dyDescent="0.2">
      <c r="A242" s="21"/>
      <c r="B242" s="54"/>
      <c r="C242" s="54"/>
      <c r="D242" s="55"/>
      <c r="E242" s="56"/>
      <c r="F242" s="56"/>
      <c r="G242" s="7"/>
      <c r="H242" s="7"/>
      <c r="I242" s="14">
        <f t="shared" si="3"/>
        <v>0</v>
      </c>
      <c r="J242" s="15">
        <f>IF(I242=0,0,SUMIF($B$20:B242,"Privat",$I$20:I242))</f>
        <v>0</v>
      </c>
      <c r="K242" s="15">
        <f>IF(I242=0,0,SUMIF($B$20:B242,"Erhverv",$I$20:I242))</f>
        <v>0</v>
      </c>
      <c r="L242" s="16">
        <f>IF(B242="Privat",0,IF(B242="Erhverv",IF(K242=0,0,IF(K242&lt;=$F$5,(K242*$H$5)-SUM($L$19:L241),IF(K242&gt;$F$7,($F$7*$H$5)+((K242-$F$7)*$H$7)-SUM($L$19:L241)))),0))</f>
        <v>0</v>
      </c>
    </row>
    <row r="243" spans="1:12" ht="15" customHeight="1" thickBot="1" x14ac:dyDescent="0.25">
      <c r="A243" s="3"/>
      <c r="B243" s="50"/>
      <c r="C243" s="50"/>
      <c r="D243" s="51"/>
      <c r="E243" s="45"/>
      <c r="F243" s="45"/>
      <c r="G243" s="6"/>
      <c r="H243" s="6"/>
      <c r="I243" s="17">
        <f t="shared" si="3"/>
        <v>0</v>
      </c>
      <c r="J243" s="18">
        <f>IF(I243=0,0,SUMIF($B$20:B243,"Privat",$I$20:I243))</f>
        <v>0</v>
      </c>
      <c r="K243" s="18">
        <f>IF(I243=0,0,SUMIF($B$20:B243,"Erhverv",$I$20:I243))</f>
        <v>0</v>
      </c>
      <c r="L243" s="19">
        <f>IF(B243="Privat",0,IF(B243="Erhverv",IF(K243=0,0,IF(K243&lt;=$F$5,(K243*$H$5)-SUM($L$19:L242),IF(K243&gt;$F$7,($F$7*$H$5)+((K243-$F$7)*$H$7)-SUM($L$19:L242)))),0))</f>
        <v>0</v>
      </c>
    </row>
    <row r="244" spans="1:12" ht="15" customHeight="1" x14ac:dyDescent="0.2">
      <c r="A244" s="21"/>
      <c r="B244" s="54"/>
      <c r="C244" s="54"/>
      <c r="D244" s="55"/>
      <c r="E244" s="56"/>
      <c r="F244" s="56"/>
      <c r="G244" s="7"/>
      <c r="H244" s="7"/>
      <c r="I244" s="14">
        <f t="shared" si="3"/>
        <v>0</v>
      </c>
      <c r="J244" s="15">
        <f>IF(I244=0,0,SUMIF($B$20:B244,"Privat",$I$20:I244))</f>
        <v>0</v>
      </c>
      <c r="K244" s="15">
        <f>IF(I244=0,0,SUMIF($B$20:B244,"Erhverv",$I$20:I244))</f>
        <v>0</v>
      </c>
      <c r="L244" s="16">
        <f>IF(B244="Privat",0,IF(B244="Erhverv",IF(K244=0,0,IF(K244&lt;=$F$5,(K244*$H$5)-SUM($L$19:L243),IF(K244&gt;$F$7,($F$7*$H$5)+((K244-$F$7)*$H$7)-SUM($L$19:L243)))),0))</f>
        <v>0</v>
      </c>
    </row>
    <row r="245" spans="1:12" ht="15" customHeight="1" thickBot="1" x14ac:dyDescent="0.25">
      <c r="A245" s="3"/>
      <c r="B245" s="50"/>
      <c r="C245" s="50"/>
      <c r="D245" s="51"/>
      <c r="E245" s="45"/>
      <c r="F245" s="45"/>
      <c r="G245" s="6"/>
      <c r="H245" s="6"/>
      <c r="I245" s="17">
        <f t="shared" si="3"/>
        <v>0</v>
      </c>
      <c r="J245" s="18">
        <f>IF(I245=0,0,SUMIF($B$20:B245,"Privat",$I$20:I245))</f>
        <v>0</v>
      </c>
      <c r="K245" s="18">
        <f>IF(I245=0,0,SUMIF($B$20:B245,"Erhverv",$I$20:I245))</f>
        <v>0</v>
      </c>
      <c r="L245" s="19">
        <f>IF(B245="Privat",0,IF(B245="Erhverv",IF(K245=0,0,IF(K245&lt;=$F$5,(K245*$H$5)-SUM($L$19:L244),IF(K245&gt;$F$7,($F$7*$H$5)+((K245-$F$7)*$H$7)-SUM($L$19:L244)))),0))</f>
        <v>0</v>
      </c>
    </row>
    <row r="246" spans="1:12" ht="15" customHeight="1" x14ac:dyDescent="0.2">
      <c r="A246" s="21"/>
      <c r="B246" s="54"/>
      <c r="C246" s="54"/>
      <c r="D246" s="55"/>
      <c r="E246" s="56"/>
      <c r="F246" s="56"/>
      <c r="G246" s="7"/>
      <c r="H246" s="7"/>
      <c r="I246" s="14">
        <f t="shared" si="3"/>
        <v>0</v>
      </c>
      <c r="J246" s="15">
        <f>IF(I246=0,0,SUMIF($B$20:B246,"Privat",$I$20:I246))</f>
        <v>0</v>
      </c>
      <c r="K246" s="15">
        <f>IF(I246=0,0,SUMIF($B$20:B246,"Erhverv",$I$20:I246))</f>
        <v>0</v>
      </c>
      <c r="L246" s="16">
        <f>IF(B246="Privat",0,IF(B246="Erhverv",IF(K246=0,0,IF(K246&lt;=$F$5,(K246*$H$5)-SUM($L$19:L245),IF(K246&gt;$F$7,($F$7*$H$5)+((K246-$F$7)*$H$7)-SUM($L$19:L245)))),0))</f>
        <v>0</v>
      </c>
    </row>
    <row r="247" spans="1:12" ht="15" customHeight="1" thickBot="1" x14ac:dyDescent="0.25">
      <c r="A247" s="3"/>
      <c r="B247" s="50"/>
      <c r="C247" s="50"/>
      <c r="D247" s="51"/>
      <c r="E247" s="45"/>
      <c r="F247" s="45"/>
      <c r="G247" s="6"/>
      <c r="H247" s="6"/>
      <c r="I247" s="17">
        <f t="shared" si="3"/>
        <v>0</v>
      </c>
      <c r="J247" s="18">
        <f>IF(I247=0,0,SUMIF($B$20:B247,"Privat",$I$20:I247))</f>
        <v>0</v>
      </c>
      <c r="K247" s="18">
        <f>IF(I247=0,0,SUMIF($B$20:B247,"Erhverv",$I$20:I247))</f>
        <v>0</v>
      </c>
      <c r="L247" s="19">
        <f>IF(B247="Privat",0,IF(B247="Erhverv",IF(K247=0,0,IF(K247&lt;=$F$5,(K247*$H$5)-SUM($L$19:L246),IF(K247&gt;$F$7,($F$7*$H$5)+((K247-$F$7)*$H$7)-SUM($L$19:L246)))),0))</f>
        <v>0</v>
      </c>
    </row>
    <row r="248" spans="1:12" ht="15" customHeight="1" x14ac:dyDescent="0.2">
      <c r="A248" s="21"/>
      <c r="B248" s="54"/>
      <c r="C248" s="54"/>
      <c r="D248" s="55"/>
      <c r="E248" s="56"/>
      <c r="F248" s="56"/>
      <c r="G248" s="7"/>
      <c r="H248" s="7"/>
      <c r="I248" s="14">
        <f t="shared" si="3"/>
        <v>0</v>
      </c>
      <c r="J248" s="15">
        <f>IF(I248=0,0,SUMIF($B$20:B248,"Privat",$I$20:I248))</f>
        <v>0</v>
      </c>
      <c r="K248" s="15">
        <f>IF(I248=0,0,SUMIF($B$20:B248,"Erhverv",$I$20:I248))</f>
        <v>0</v>
      </c>
      <c r="L248" s="16">
        <f>IF(B248="Privat",0,IF(B248="Erhverv",IF(K248=0,0,IF(K248&lt;=$F$5,(K248*$H$5)-SUM($L$19:L247),IF(K248&gt;$F$7,($F$7*$H$5)+((K248-$F$7)*$H$7)-SUM($L$19:L247)))),0))</f>
        <v>0</v>
      </c>
    </row>
    <row r="249" spans="1:12" ht="15" customHeight="1" thickBot="1" x14ac:dyDescent="0.25">
      <c r="A249" s="3"/>
      <c r="B249" s="50"/>
      <c r="C249" s="50"/>
      <c r="D249" s="51"/>
      <c r="E249" s="45"/>
      <c r="F249" s="45"/>
      <c r="G249" s="6"/>
      <c r="H249" s="6"/>
      <c r="I249" s="17">
        <f t="shared" si="3"/>
        <v>0</v>
      </c>
      <c r="J249" s="18">
        <f>IF(I249=0,0,SUMIF($B$20:B249,"Privat",$I$20:I249))</f>
        <v>0</v>
      </c>
      <c r="K249" s="18">
        <f>IF(I249=0,0,SUMIF($B$20:B249,"Erhverv",$I$20:I249))</f>
        <v>0</v>
      </c>
      <c r="L249" s="19">
        <f>IF(B249="Privat",0,IF(B249="Erhverv",IF(K249=0,0,IF(K249&lt;=$F$5,(K249*$H$5)-SUM($L$19:L248),IF(K249&gt;$F$7,($F$7*$H$5)+((K249-$F$7)*$H$7)-SUM($L$19:L248)))),0))</f>
        <v>0</v>
      </c>
    </row>
    <row r="250" spans="1:12" ht="15" customHeight="1" x14ac:dyDescent="0.2">
      <c r="A250" s="21"/>
      <c r="B250" s="54"/>
      <c r="C250" s="54"/>
      <c r="D250" s="55"/>
      <c r="E250" s="56"/>
      <c r="F250" s="56"/>
      <c r="G250" s="7"/>
      <c r="H250" s="7"/>
      <c r="I250" s="14">
        <f t="shared" si="3"/>
        <v>0</v>
      </c>
      <c r="J250" s="15">
        <f>IF(I250=0,0,SUMIF($B$20:B250,"Privat",$I$20:I250))</f>
        <v>0</v>
      </c>
      <c r="K250" s="15">
        <f>IF(I250=0,0,SUMIF($B$20:B250,"Erhverv",$I$20:I250))</f>
        <v>0</v>
      </c>
      <c r="L250" s="16">
        <f>IF(B250="Privat",0,IF(B250="Erhverv",IF(K250=0,0,IF(K250&lt;=$F$5,(K250*$H$5)-SUM($L$19:L249),IF(K250&gt;$F$7,($F$7*$H$5)+((K250-$F$7)*$H$7)-SUM($L$19:L249)))),0))</f>
        <v>0</v>
      </c>
    </row>
    <row r="251" spans="1:12" ht="15" customHeight="1" thickBot="1" x14ac:dyDescent="0.25">
      <c r="A251" s="3"/>
      <c r="B251" s="50"/>
      <c r="C251" s="50"/>
      <c r="D251" s="51"/>
      <c r="E251" s="45"/>
      <c r="F251" s="45"/>
      <c r="G251" s="6"/>
      <c r="H251" s="6"/>
      <c r="I251" s="17">
        <f t="shared" si="3"/>
        <v>0</v>
      </c>
      <c r="J251" s="18">
        <f>IF(I251=0,0,SUMIF($B$20:B251,"Privat",$I$20:I251))</f>
        <v>0</v>
      </c>
      <c r="K251" s="18">
        <f>IF(I251=0,0,SUMIF($B$20:B251,"Erhverv",$I$20:I251))</f>
        <v>0</v>
      </c>
      <c r="L251" s="19">
        <f>IF(B251="Privat",0,IF(B251="Erhverv",IF(K251=0,0,IF(K251&lt;=$F$5,(K251*$H$5)-SUM($L$19:L250),IF(K251&gt;$F$7,($F$7*$H$5)+((K251-$F$7)*$H$7)-SUM($L$19:L250)))),0))</f>
        <v>0</v>
      </c>
    </row>
    <row r="252" spans="1:12" ht="15" customHeight="1" x14ac:dyDescent="0.2">
      <c r="A252" s="21"/>
      <c r="B252" s="54"/>
      <c r="C252" s="54"/>
      <c r="D252" s="55"/>
      <c r="E252" s="56"/>
      <c r="F252" s="56"/>
      <c r="G252" s="7"/>
      <c r="H252" s="7"/>
      <c r="I252" s="14">
        <f t="shared" si="3"/>
        <v>0</v>
      </c>
      <c r="J252" s="15">
        <f>IF(I252=0,0,SUMIF($B$20:B252,"Privat",$I$20:I252))</f>
        <v>0</v>
      </c>
      <c r="K252" s="15">
        <f>IF(I252=0,0,SUMIF($B$20:B252,"Erhverv",$I$20:I252))</f>
        <v>0</v>
      </c>
      <c r="L252" s="16">
        <f>IF(B252="Privat",0,IF(B252="Erhverv",IF(K252=0,0,IF(K252&lt;=$F$5,(K252*$H$5)-SUM($L$19:L251),IF(K252&gt;$F$7,($F$7*$H$5)+((K252-$F$7)*$H$7)-SUM($L$19:L251)))),0))</f>
        <v>0</v>
      </c>
    </row>
    <row r="253" spans="1:12" ht="15" customHeight="1" thickBot="1" x14ac:dyDescent="0.25">
      <c r="A253" s="3"/>
      <c r="B253" s="50"/>
      <c r="C253" s="50"/>
      <c r="D253" s="51"/>
      <c r="E253" s="45"/>
      <c r="F253" s="45"/>
      <c r="G253" s="6"/>
      <c r="H253" s="6"/>
      <c r="I253" s="17">
        <f t="shared" si="3"/>
        <v>0</v>
      </c>
      <c r="J253" s="18">
        <f>IF(I253=0,0,SUMIF($B$20:B253,"Privat",$I$20:I253))</f>
        <v>0</v>
      </c>
      <c r="K253" s="18">
        <f>IF(I253=0,0,SUMIF($B$20:B253,"Erhverv",$I$20:I253))</f>
        <v>0</v>
      </c>
      <c r="L253" s="19">
        <f>IF(B253="Privat",0,IF(B253="Erhverv",IF(K253=0,0,IF(K253&lt;=$F$5,(K253*$H$5)-SUM($L$19:L252),IF(K253&gt;$F$7,($F$7*$H$5)+((K253-$F$7)*$H$7)-SUM($L$19:L252)))),0))</f>
        <v>0</v>
      </c>
    </row>
    <row r="254" spans="1:12" ht="15" customHeight="1" x14ac:dyDescent="0.2">
      <c r="A254" s="21"/>
      <c r="B254" s="54"/>
      <c r="C254" s="54"/>
      <c r="D254" s="55"/>
      <c r="E254" s="56"/>
      <c r="F254" s="56"/>
      <c r="G254" s="7"/>
      <c r="H254" s="7"/>
      <c r="I254" s="14">
        <f t="shared" si="3"/>
        <v>0</v>
      </c>
      <c r="J254" s="15">
        <f>IF(I254=0,0,SUMIF($B$20:B254,"Privat",$I$20:I254))</f>
        <v>0</v>
      </c>
      <c r="K254" s="15">
        <f>IF(I254=0,0,SUMIF($B$20:B254,"Erhverv",$I$20:I254))</f>
        <v>0</v>
      </c>
      <c r="L254" s="16">
        <f>IF(B254="Privat",0,IF(B254="Erhverv",IF(K254=0,0,IF(K254&lt;=$F$5,(K254*$H$5)-SUM($L$19:L253),IF(K254&gt;$F$7,($F$7*$H$5)+((K254-$F$7)*$H$7)-SUM($L$19:L253)))),0))</f>
        <v>0</v>
      </c>
    </row>
    <row r="255" spans="1:12" ht="15" customHeight="1" thickBot="1" x14ac:dyDescent="0.25">
      <c r="A255" s="3"/>
      <c r="B255" s="50"/>
      <c r="C255" s="50"/>
      <c r="D255" s="51"/>
      <c r="E255" s="45"/>
      <c r="F255" s="45"/>
      <c r="G255" s="6"/>
      <c r="H255" s="6"/>
      <c r="I255" s="17">
        <f t="shared" si="3"/>
        <v>0</v>
      </c>
      <c r="J255" s="18">
        <f>IF(I255=0,0,SUMIF($B$20:B255,"Privat",$I$20:I255))</f>
        <v>0</v>
      </c>
      <c r="K255" s="18">
        <f>IF(I255=0,0,SUMIF($B$20:B255,"Erhverv",$I$20:I255))</f>
        <v>0</v>
      </c>
      <c r="L255" s="19">
        <f>IF(B255="Privat",0,IF(B255="Erhverv",IF(K255=0,0,IF(K255&lt;=$F$5,(K255*$H$5)-SUM($L$19:L254),IF(K255&gt;$F$7,($F$7*$H$5)+((K255-$F$7)*$H$7)-SUM($L$19:L254)))),0))</f>
        <v>0</v>
      </c>
    </row>
    <row r="256" spans="1:12" ht="15" customHeight="1" x14ac:dyDescent="0.2">
      <c r="A256" s="21"/>
      <c r="B256" s="54"/>
      <c r="C256" s="54"/>
      <c r="D256" s="55"/>
      <c r="E256" s="56"/>
      <c r="F256" s="56"/>
      <c r="G256" s="7"/>
      <c r="H256" s="7"/>
      <c r="I256" s="14">
        <f t="shared" si="3"/>
        <v>0</v>
      </c>
      <c r="J256" s="15">
        <f>IF(I256=0,0,SUMIF($B$20:B256,"Privat",$I$20:I256))</f>
        <v>0</v>
      </c>
      <c r="K256" s="15">
        <f>IF(I256=0,0,SUMIF($B$20:B256,"Erhverv",$I$20:I256))</f>
        <v>0</v>
      </c>
      <c r="L256" s="16">
        <f>IF(B256="Privat",0,IF(B256="Erhverv",IF(K256=0,0,IF(K256&lt;=$F$5,(K256*$H$5)-SUM($L$19:L255),IF(K256&gt;$F$7,($F$7*$H$5)+((K256-$F$7)*$H$7)-SUM($L$19:L255)))),0))</f>
        <v>0</v>
      </c>
    </row>
    <row r="257" spans="1:12" ht="15" customHeight="1" thickBot="1" x14ac:dyDescent="0.25">
      <c r="A257" s="3"/>
      <c r="B257" s="50"/>
      <c r="C257" s="50"/>
      <c r="D257" s="51"/>
      <c r="E257" s="45"/>
      <c r="F257" s="45"/>
      <c r="G257" s="6"/>
      <c r="H257" s="6"/>
      <c r="I257" s="17">
        <f t="shared" si="3"/>
        <v>0</v>
      </c>
      <c r="J257" s="18">
        <f>IF(I257=0,0,SUMIF($B$20:B257,"Privat",$I$20:I257))</f>
        <v>0</v>
      </c>
      <c r="K257" s="18">
        <f>IF(I257=0,0,SUMIF($B$20:B257,"Erhverv",$I$20:I257))</f>
        <v>0</v>
      </c>
      <c r="L257" s="19">
        <f>IF(B257="Privat",0,IF(B257="Erhverv",IF(K257=0,0,IF(K257&lt;=$F$5,(K257*$H$5)-SUM($L$19:L256),IF(K257&gt;$F$7,($F$7*$H$5)+((K257-$F$7)*$H$7)-SUM($L$19:L256)))),0))</f>
        <v>0</v>
      </c>
    </row>
    <row r="258" spans="1:12" ht="15" customHeight="1" x14ac:dyDescent="0.2">
      <c r="A258" s="21"/>
      <c r="B258" s="54"/>
      <c r="C258" s="54"/>
      <c r="D258" s="55"/>
      <c r="E258" s="56"/>
      <c r="F258" s="56"/>
      <c r="G258" s="7"/>
      <c r="H258" s="7"/>
      <c r="I258" s="14">
        <f t="shared" si="3"/>
        <v>0</v>
      </c>
      <c r="J258" s="15">
        <f>IF(I258=0,0,SUMIF($B$20:B258,"Privat",$I$20:I258))</f>
        <v>0</v>
      </c>
      <c r="K258" s="15">
        <f>IF(I258=0,0,SUMIF($B$20:B258,"Erhverv",$I$20:I258))</f>
        <v>0</v>
      </c>
      <c r="L258" s="16">
        <f>IF(B258="Privat",0,IF(B258="Erhverv",IF(K258=0,0,IF(K258&lt;=$F$5,(K258*$H$5)-SUM($L$19:L257),IF(K258&gt;$F$7,($F$7*$H$5)+((K258-$F$7)*$H$7)-SUM($L$19:L257)))),0))</f>
        <v>0</v>
      </c>
    </row>
    <row r="259" spans="1:12" ht="15" customHeight="1" thickBot="1" x14ac:dyDescent="0.25">
      <c r="A259" s="3"/>
      <c r="B259" s="50"/>
      <c r="C259" s="50"/>
      <c r="D259" s="51"/>
      <c r="E259" s="45"/>
      <c r="F259" s="45"/>
      <c r="G259" s="6"/>
      <c r="H259" s="6"/>
      <c r="I259" s="17">
        <f t="shared" si="3"/>
        <v>0</v>
      </c>
      <c r="J259" s="18">
        <f>IF(I259=0,0,SUMIF($B$20:B259,"Privat",$I$20:I259))</f>
        <v>0</v>
      </c>
      <c r="K259" s="18">
        <f>IF(I259=0,0,SUMIF($B$20:B259,"Erhverv",$I$20:I259))</f>
        <v>0</v>
      </c>
      <c r="L259" s="19">
        <f>IF(B259="Privat",0,IF(B259="Erhverv",IF(K259=0,0,IF(K259&lt;=$F$5,(K259*$H$5)-SUM($L$19:L258),IF(K259&gt;$F$7,($F$7*$H$5)+((K259-$F$7)*$H$7)-SUM($L$19:L258)))),0))</f>
        <v>0</v>
      </c>
    </row>
    <row r="260" spans="1:12" ht="15" customHeight="1" x14ac:dyDescent="0.2">
      <c r="A260" s="21"/>
      <c r="B260" s="54"/>
      <c r="C260" s="54"/>
      <c r="D260" s="55"/>
      <c r="E260" s="56"/>
      <c r="F260" s="56"/>
      <c r="G260" s="7"/>
      <c r="H260" s="7"/>
      <c r="I260" s="14">
        <f t="shared" si="3"/>
        <v>0</v>
      </c>
      <c r="J260" s="15">
        <f>IF(I260=0,0,SUMIF($B$20:B260,"Privat",$I$20:I260))</f>
        <v>0</v>
      </c>
      <c r="K260" s="15">
        <f>IF(I260=0,0,SUMIF($B$20:B260,"Erhverv",$I$20:I260))</f>
        <v>0</v>
      </c>
      <c r="L260" s="16">
        <f>IF(B260="Privat",0,IF(B260="Erhverv",IF(K260=0,0,IF(K260&lt;=$F$5,(K260*$H$5)-SUM($L$19:L259),IF(K260&gt;$F$7,($F$7*$H$5)+((K260-$F$7)*$H$7)-SUM($L$19:L259)))),0))</f>
        <v>0</v>
      </c>
    </row>
    <row r="261" spans="1:12" ht="15" customHeight="1" thickBot="1" x14ac:dyDescent="0.25">
      <c r="A261" s="3"/>
      <c r="B261" s="50"/>
      <c r="C261" s="50"/>
      <c r="D261" s="51"/>
      <c r="E261" s="45"/>
      <c r="F261" s="45"/>
      <c r="G261" s="6"/>
      <c r="H261" s="6"/>
      <c r="I261" s="17">
        <f t="shared" si="3"/>
        <v>0</v>
      </c>
      <c r="J261" s="18">
        <f>IF(I261=0,0,SUMIF($B$20:B261,"Privat",$I$20:I261))</f>
        <v>0</v>
      </c>
      <c r="K261" s="18">
        <f>IF(I261=0,0,SUMIF($B$20:B261,"Erhverv",$I$20:I261))</f>
        <v>0</v>
      </c>
      <c r="L261" s="19">
        <f>IF(B261="Privat",0,IF(B261="Erhverv",IF(K261=0,0,IF(K261&lt;=$F$5,(K261*$H$5)-SUM($L$19:L260),IF(K261&gt;$F$7,($F$7*$H$5)+((K261-$F$7)*$H$7)-SUM($L$19:L260)))),0))</f>
        <v>0</v>
      </c>
    </row>
    <row r="262" spans="1:12" ht="15" customHeight="1" x14ac:dyDescent="0.2">
      <c r="A262" s="21"/>
      <c r="B262" s="54"/>
      <c r="C262" s="54"/>
      <c r="D262" s="55"/>
      <c r="E262" s="56"/>
      <c r="F262" s="56"/>
      <c r="G262" s="7"/>
      <c r="H262" s="7"/>
      <c r="I262" s="14">
        <f t="shared" si="3"/>
        <v>0</v>
      </c>
      <c r="J262" s="15">
        <f>IF(I262=0,0,SUMIF($B$20:B262,"Privat",$I$20:I262))</f>
        <v>0</v>
      </c>
      <c r="K262" s="15">
        <f>IF(I262=0,0,SUMIF($B$20:B262,"Erhverv",$I$20:I262))</f>
        <v>0</v>
      </c>
      <c r="L262" s="16">
        <f>IF(B262="Privat",0,IF(B262="Erhverv",IF(K262=0,0,IF(K262&lt;=$F$5,(K262*$H$5)-SUM($L$19:L261),IF(K262&gt;$F$7,($F$7*$H$5)+((K262-$F$7)*$H$7)-SUM($L$19:L261)))),0))</f>
        <v>0</v>
      </c>
    </row>
    <row r="263" spans="1:12" ht="15" customHeight="1" thickBot="1" x14ac:dyDescent="0.25">
      <c r="A263" s="3"/>
      <c r="B263" s="50"/>
      <c r="C263" s="50"/>
      <c r="D263" s="51"/>
      <c r="E263" s="45"/>
      <c r="F263" s="45"/>
      <c r="G263" s="6"/>
      <c r="H263" s="6"/>
      <c r="I263" s="17">
        <f t="shared" si="3"/>
        <v>0</v>
      </c>
      <c r="J263" s="18">
        <f>IF(I263=0,0,SUMIF($B$20:B263,"Privat",$I$20:I263))</f>
        <v>0</v>
      </c>
      <c r="K263" s="18">
        <f>IF(I263=0,0,SUMIF($B$20:B263,"Erhverv",$I$20:I263))</f>
        <v>0</v>
      </c>
      <c r="L263" s="19">
        <f>IF(B263="Privat",0,IF(B263="Erhverv",IF(K263=0,0,IF(K263&lt;=$F$5,(K263*$H$5)-SUM($L$19:L262),IF(K263&gt;$F$7,($F$7*$H$5)+((K263-$F$7)*$H$7)-SUM($L$19:L262)))),0))</f>
        <v>0</v>
      </c>
    </row>
    <row r="264" spans="1:12" ht="15" customHeight="1" x14ac:dyDescent="0.2">
      <c r="A264" s="21"/>
      <c r="B264" s="54"/>
      <c r="C264" s="54"/>
      <c r="D264" s="55"/>
      <c r="E264" s="56"/>
      <c r="F264" s="56"/>
      <c r="G264" s="7"/>
      <c r="H264" s="7"/>
      <c r="I264" s="14">
        <f t="shared" si="3"/>
        <v>0</v>
      </c>
      <c r="J264" s="15">
        <f>IF(I264=0,0,SUMIF($B$20:B264,"Privat",$I$20:I264))</f>
        <v>0</v>
      </c>
      <c r="K264" s="15">
        <f>IF(I264=0,0,SUMIF($B$20:B264,"Erhverv",$I$20:I264))</f>
        <v>0</v>
      </c>
      <c r="L264" s="16">
        <f>IF(B264="Privat",0,IF(B264="Erhverv",IF(K264=0,0,IF(K264&lt;=$F$5,(K264*$H$5)-SUM($L$19:L263),IF(K264&gt;$F$7,($F$7*$H$5)+((K264-$F$7)*$H$7)-SUM($L$19:L263)))),0))</f>
        <v>0</v>
      </c>
    </row>
    <row r="265" spans="1:12" ht="15" customHeight="1" thickBot="1" x14ac:dyDescent="0.25">
      <c r="A265" s="3"/>
      <c r="B265" s="50"/>
      <c r="C265" s="50"/>
      <c r="D265" s="51"/>
      <c r="E265" s="45"/>
      <c r="F265" s="45"/>
      <c r="G265" s="6"/>
      <c r="H265" s="6"/>
      <c r="I265" s="17">
        <f t="shared" si="3"/>
        <v>0</v>
      </c>
      <c r="J265" s="18">
        <f>IF(I265=0,0,SUMIF($B$20:B265,"Privat",$I$20:I265))</f>
        <v>0</v>
      </c>
      <c r="K265" s="18">
        <f>IF(I265=0,0,SUMIF($B$20:B265,"Erhverv",$I$20:I265))</f>
        <v>0</v>
      </c>
      <c r="L265" s="19">
        <f>IF(B265="Privat",0,IF(B265="Erhverv",IF(K265=0,0,IF(K265&lt;=$F$5,(K265*$H$5)-SUM($L$19:L264),IF(K265&gt;$F$7,($F$7*$H$5)+((K265-$F$7)*$H$7)-SUM($L$19:L264)))),0))</f>
        <v>0</v>
      </c>
    </row>
    <row r="266" spans="1:12" ht="15" customHeight="1" x14ac:dyDescent="0.2">
      <c r="A266" s="21"/>
      <c r="B266" s="54"/>
      <c r="C266" s="54"/>
      <c r="D266" s="55"/>
      <c r="E266" s="56"/>
      <c r="F266" s="56"/>
      <c r="G266" s="7"/>
      <c r="H266" s="7"/>
      <c r="I266" s="14">
        <f t="shared" si="3"/>
        <v>0</v>
      </c>
      <c r="J266" s="15">
        <f>IF(I266=0,0,SUMIF($B$20:B266,"Privat",$I$20:I266))</f>
        <v>0</v>
      </c>
      <c r="K266" s="15">
        <f>IF(I266=0,0,SUMIF($B$20:B266,"Erhverv",$I$20:I266))</f>
        <v>0</v>
      </c>
      <c r="L266" s="16">
        <f>IF(B266="Privat",0,IF(B266="Erhverv",IF(K266=0,0,IF(K266&lt;=$F$5,(K266*$H$5)-SUM($L$19:L265),IF(K266&gt;$F$7,($F$7*$H$5)+((K266-$F$7)*$H$7)-SUM($L$19:L265)))),0))</f>
        <v>0</v>
      </c>
    </row>
    <row r="267" spans="1:12" ht="15" customHeight="1" thickBot="1" x14ac:dyDescent="0.25">
      <c r="A267" s="3"/>
      <c r="B267" s="50"/>
      <c r="C267" s="50"/>
      <c r="D267" s="51"/>
      <c r="E267" s="45"/>
      <c r="F267" s="45"/>
      <c r="G267" s="6"/>
      <c r="H267" s="6"/>
      <c r="I267" s="17">
        <f t="shared" si="3"/>
        <v>0</v>
      </c>
      <c r="J267" s="18">
        <f>IF(I267=0,0,SUMIF($B$20:B267,"Privat",$I$20:I267))</f>
        <v>0</v>
      </c>
      <c r="K267" s="18">
        <f>IF(I267=0,0,SUMIF($B$20:B267,"Erhverv",$I$20:I267))</f>
        <v>0</v>
      </c>
      <c r="L267" s="19">
        <f>IF(B267="Privat",0,IF(B267="Erhverv",IF(K267=0,0,IF(K267&lt;=$F$5,(K267*$H$5)-SUM($L$19:L266),IF(K267&gt;$F$7,($F$7*$H$5)+((K267-$F$7)*$H$7)-SUM($L$19:L266)))),0))</f>
        <v>0</v>
      </c>
    </row>
    <row r="268" spans="1:12" ht="15" customHeight="1" x14ac:dyDescent="0.2">
      <c r="A268" s="21"/>
      <c r="B268" s="54"/>
      <c r="C268" s="54"/>
      <c r="D268" s="55"/>
      <c r="E268" s="56"/>
      <c r="F268" s="56"/>
      <c r="G268" s="7"/>
      <c r="H268" s="7"/>
      <c r="I268" s="14">
        <f t="shared" si="3"/>
        <v>0</v>
      </c>
      <c r="J268" s="15">
        <f>IF(I268=0,0,SUMIF($B$20:B268,"Privat",$I$20:I268))</f>
        <v>0</v>
      </c>
      <c r="K268" s="15">
        <f>IF(I268=0,0,SUMIF($B$20:B268,"Erhverv",$I$20:I268))</f>
        <v>0</v>
      </c>
      <c r="L268" s="16">
        <f>IF(B268="Privat",0,IF(B268="Erhverv",IF(K268=0,0,IF(K268&lt;=$F$5,(K268*$H$5)-SUM($L$19:L267),IF(K268&gt;$F$7,($F$7*$H$5)+((K268-$F$7)*$H$7)-SUM($L$19:L267)))),0))</f>
        <v>0</v>
      </c>
    </row>
    <row r="269" spans="1:12" ht="15" customHeight="1" thickBot="1" x14ac:dyDescent="0.25">
      <c r="A269" s="3"/>
      <c r="B269" s="50"/>
      <c r="C269" s="50"/>
      <c r="D269" s="51"/>
      <c r="E269" s="45"/>
      <c r="F269" s="45"/>
      <c r="G269" s="6"/>
      <c r="H269" s="6"/>
      <c r="I269" s="17">
        <f t="shared" si="3"/>
        <v>0</v>
      </c>
      <c r="J269" s="18">
        <f>IF(I269=0,0,SUMIF($B$20:B269,"Privat",$I$20:I269))</f>
        <v>0</v>
      </c>
      <c r="K269" s="18">
        <f>IF(I269=0,0,SUMIF($B$20:B269,"Erhverv",$I$20:I269))</f>
        <v>0</v>
      </c>
      <c r="L269" s="19">
        <f>IF(B269="Privat",0,IF(B269="Erhverv",IF(K269=0,0,IF(K269&lt;=$F$5,(K269*$H$5)-SUM($L$19:L268),IF(K269&gt;$F$7,($F$7*$H$5)+((K269-$F$7)*$H$7)-SUM($L$19:L268)))),0))</f>
        <v>0</v>
      </c>
    </row>
    <row r="270" spans="1:12" ht="15" customHeight="1" x14ac:dyDescent="0.2">
      <c r="A270" s="21"/>
      <c r="B270" s="54"/>
      <c r="C270" s="54"/>
      <c r="D270" s="55"/>
      <c r="E270" s="56"/>
      <c r="F270" s="56"/>
      <c r="G270" s="7"/>
      <c r="H270" s="7"/>
      <c r="I270" s="14">
        <f t="shared" si="3"/>
        <v>0</v>
      </c>
      <c r="J270" s="15">
        <f>IF(I270=0,0,SUMIF($B$20:B270,"Privat",$I$20:I270))</f>
        <v>0</v>
      </c>
      <c r="K270" s="15">
        <f>IF(I270=0,0,SUMIF($B$20:B270,"Erhverv",$I$20:I270))</f>
        <v>0</v>
      </c>
      <c r="L270" s="16">
        <f>IF(B270="Privat",0,IF(B270="Erhverv",IF(K270=0,0,IF(K270&lt;=$F$5,(K270*$H$5)-SUM($L$19:L269),IF(K270&gt;$F$7,($F$7*$H$5)+((K270-$F$7)*$H$7)-SUM($L$19:L269)))),0))</f>
        <v>0</v>
      </c>
    </row>
    <row r="271" spans="1:12" ht="15" customHeight="1" thickBot="1" x14ac:dyDescent="0.25">
      <c r="A271" s="3"/>
      <c r="B271" s="50"/>
      <c r="C271" s="50"/>
      <c r="D271" s="51"/>
      <c r="E271" s="45"/>
      <c r="F271" s="45"/>
      <c r="G271" s="6"/>
      <c r="H271" s="6"/>
      <c r="I271" s="17">
        <f t="shared" si="3"/>
        <v>0</v>
      </c>
      <c r="J271" s="18">
        <f>IF(I271=0,0,SUMIF($B$20:B271,"Privat",$I$20:I271))</f>
        <v>0</v>
      </c>
      <c r="K271" s="18">
        <f>IF(I271=0,0,SUMIF($B$20:B271,"Erhverv",$I$20:I271))</f>
        <v>0</v>
      </c>
      <c r="L271" s="19">
        <f>IF(B271="Privat",0,IF(B271="Erhverv",IF(K271=0,0,IF(K271&lt;=$F$5,(K271*$H$5)-SUM($L$19:L270),IF(K271&gt;$F$7,($F$7*$H$5)+((K271-$F$7)*$H$7)-SUM($L$19:L270)))),0))</f>
        <v>0</v>
      </c>
    </row>
    <row r="272" spans="1:12" ht="15" customHeight="1" x14ac:dyDescent="0.2">
      <c r="A272" s="21"/>
      <c r="B272" s="54"/>
      <c r="C272" s="54"/>
      <c r="D272" s="55"/>
      <c r="E272" s="56"/>
      <c r="F272" s="56"/>
      <c r="G272" s="7"/>
      <c r="H272" s="7"/>
      <c r="I272" s="14">
        <f t="shared" si="3"/>
        <v>0</v>
      </c>
      <c r="J272" s="15">
        <f>IF(I272=0,0,SUMIF($B$20:B272,"Privat",$I$20:I272))</f>
        <v>0</v>
      </c>
      <c r="K272" s="15">
        <f>IF(I272=0,0,SUMIF($B$20:B272,"Erhverv",$I$20:I272))</f>
        <v>0</v>
      </c>
      <c r="L272" s="16">
        <f>IF(B272="Privat",0,IF(B272="Erhverv",IF(K272=0,0,IF(K272&lt;=$F$5,(K272*$H$5)-SUM($L$19:L271),IF(K272&gt;$F$7,($F$7*$H$5)+((K272-$F$7)*$H$7)-SUM($L$19:L271)))),0))</f>
        <v>0</v>
      </c>
    </row>
    <row r="273" spans="1:12" ht="15" customHeight="1" thickBot="1" x14ac:dyDescent="0.25">
      <c r="A273" s="3"/>
      <c r="B273" s="50"/>
      <c r="C273" s="50"/>
      <c r="D273" s="51"/>
      <c r="E273" s="45"/>
      <c r="F273" s="45"/>
      <c r="G273" s="6"/>
      <c r="H273" s="6"/>
      <c r="I273" s="17">
        <f t="shared" si="3"/>
        <v>0</v>
      </c>
      <c r="J273" s="18">
        <f>IF(I273=0,0,SUMIF($B$20:B273,"Privat",$I$20:I273))</f>
        <v>0</v>
      </c>
      <c r="K273" s="18">
        <f>IF(I273=0,0,SUMIF($B$20:B273,"Erhverv",$I$20:I273))</f>
        <v>0</v>
      </c>
      <c r="L273" s="19">
        <f>IF(B273="Privat",0,IF(B273="Erhverv",IF(K273=0,0,IF(K273&lt;=$F$5,(K273*$H$5)-SUM($L$19:L272),IF(K273&gt;$F$7,($F$7*$H$5)+((K273-$F$7)*$H$7)-SUM($L$19:L272)))),0))</f>
        <v>0</v>
      </c>
    </row>
    <row r="274" spans="1:12" ht="15" customHeight="1" x14ac:dyDescent="0.2">
      <c r="A274" s="21"/>
      <c r="B274" s="54"/>
      <c r="C274" s="54"/>
      <c r="D274" s="55"/>
      <c r="E274" s="56"/>
      <c r="F274" s="56"/>
      <c r="G274" s="7"/>
      <c r="H274" s="7"/>
      <c r="I274" s="14">
        <f t="shared" si="3"/>
        <v>0</v>
      </c>
      <c r="J274" s="15">
        <f>IF(I274=0,0,SUMIF($B$20:B274,"Privat",$I$20:I274))</f>
        <v>0</v>
      </c>
      <c r="K274" s="15">
        <f>IF(I274=0,0,SUMIF($B$20:B274,"Erhverv",$I$20:I274))</f>
        <v>0</v>
      </c>
      <c r="L274" s="16">
        <f>IF(B274="Privat",0,IF(B274="Erhverv",IF(K274=0,0,IF(K274&lt;=$F$5,(K274*$H$5)-SUM($L$19:L273),IF(K274&gt;$F$7,($F$7*$H$5)+((K274-$F$7)*$H$7)-SUM($L$19:L273)))),0))</f>
        <v>0</v>
      </c>
    </row>
    <row r="275" spans="1:12" ht="15" customHeight="1" thickBot="1" x14ac:dyDescent="0.25">
      <c r="A275" s="3"/>
      <c r="B275" s="50"/>
      <c r="C275" s="50"/>
      <c r="D275" s="51"/>
      <c r="E275" s="45"/>
      <c r="F275" s="45"/>
      <c r="G275" s="6"/>
      <c r="H275" s="6"/>
      <c r="I275" s="17">
        <f t="shared" si="3"/>
        <v>0</v>
      </c>
      <c r="J275" s="18">
        <f>IF(I275=0,0,SUMIF($B$20:B275,"Privat",$I$20:I275))</f>
        <v>0</v>
      </c>
      <c r="K275" s="18">
        <f>IF(I275=0,0,SUMIF($B$20:B275,"Erhverv",$I$20:I275))</f>
        <v>0</v>
      </c>
      <c r="L275" s="19">
        <f>IF(B275="Privat",0,IF(B275="Erhverv",IF(K275=0,0,IF(K275&lt;=$F$5,(K275*$H$5)-SUM($L$19:L274),IF(K275&gt;$F$7,($F$7*$H$5)+((K275-$F$7)*$H$7)-SUM($L$19:L274)))),0))</f>
        <v>0</v>
      </c>
    </row>
    <row r="276" spans="1:12" ht="15" customHeight="1" x14ac:dyDescent="0.2">
      <c r="A276" s="21"/>
      <c r="B276" s="54"/>
      <c r="C276" s="54"/>
      <c r="D276" s="55"/>
      <c r="E276" s="56"/>
      <c r="F276" s="56"/>
      <c r="G276" s="7"/>
      <c r="H276" s="7"/>
      <c r="I276" s="14">
        <f t="shared" ref="I276:I339" si="4">IF(OR(ISBLANK(G276),ISBLANK(H276)),0,H276-G276)</f>
        <v>0</v>
      </c>
      <c r="J276" s="15">
        <f>IF(I276=0,0,SUMIF($B$20:B276,"Privat",$I$20:I276))</f>
        <v>0</v>
      </c>
      <c r="K276" s="15">
        <f>IF(I276=0,0,SUMIF($B$20:B276,"Erhverv",$I$20:I276))</f>
        <v>0</v>
      </c>
      <c r="L276" s="16">
        <f>IF(B276="Privat",0,IF(B276="Erhverv",IF(K276=0,0,IF(K276&lt;=$F$5,(K276*$H$5)-SUM($L$19:L275),IF(K276&gt;$F$7,($F$7*$H$5)+((K276-$F$7)*$H$7)-SUM($L$19:L275)))),0))</f>
        <v>0</v>
      </c>
    </row>
    <row r="277" spans="1:12" ht="15" customHeight="1" thickBot="1" x14ac:dyDescent="0.25">
      <c r="A277" s="3"/>
      <c r="B277" s="50"/>
      <c r="C277" s="50"/>
      <c r="D277" s="51"/>
      <c r="E277" s="45"/>
      <c r="F277" s="45"/>
      <c r="G277" s="6"/>
      <c r="H277" s="6"/>
      <c r="I277" s="17">
        <f t="shared" si="4"/>
        <v>0</v>
      </c>
      <c r="J277" s="18">
        <f>IF(I277=0,0,SUMIF($B$20:B277,"Privat",$I$20:I277))</f>
        <v>0</v>
      </c>
      <c r="K277" s="18">
        <f>IF(I277=0,0,SUMIF($B$20:B277,"Erhverv",$I$20:I277))</f>
        <v>0</v>
      </c>
      <c r="L277" s="19">
        <f>IF(B277="Privat",0,IF(B277="Erhverv",IF(K277=0,0,IF(K277&lt;=$F$5,(K277*$H$5)-SUM($L$19:L276),IF(K277&gt;$F$7,($F$7*$H$5)+((K277-$F$7)*$H$7)-SUM($L$19:L276)))),0))</f>
        <v>0</v>
      </c>
    </row>
    <row r="278" spans="1:12" ht="15" customHeight="1" x14ac:dyDescent="0.2">
      <c r="A278" s="21"/>
      <c r="B278" s="54"/>
      <c r="C278" s="54"/>
      <c r="D278" s="55"/>
      <c r="E278" s="56"/>
      <c r="F278" s="56"/>
      <c r="G278" s="7"/>
      <c r="H278" s="7"/>
      <c r="I278" s="14">
        <f t="shared" si="4"/>
        <v>0</v>
      </c>
      <c r="J278" s="15">
        <f>IF(I278=0,0,SUMIF($B$20:B278,"Privat",$I$20:I278))</f>
        <v>0</v>
      </c>
      <c r="K278" s="15">
        <f>IF(I278=0,0,SUMIF($B$20:B278,"Erhverv",$I$20:I278))</f>
        <v>0</v>
      </c>
      <c r="L278" s="16">
        <f>IF(B278="Privat",0,IF(B278="Erhverv",IF(K278=0,0,IF(K278&lt;=$F$5,(K278*$H$5)-SUM($L$19:L277),IF(K278&gt;$F$7,($F$7*$H$5)+((K278-$F$7)*$H$7)-SUM($L$19:L277)))),0))</f>
        <v>0</v>
      </c>
    </row>
    <row r="279" spans="1:12" ht="15" customHeight="1" thickBot="1" x14ac:dyDescent="0.25">
      <c r="A279" s="3"/>
      <c r="B279" s="50"/>
      <c r="C279" s="50"/>
      <c r="D279" s="51"/>
      <c r="E279" s="45"/>
      <c r="F279" s="45"/>
      <c r="G279" s="6"/>
      <c r="H279" s="6"/>
      <c r="I279" s="17">
        <f t="shared" si="4"/>
        <v>0</v>
      </c>
      <c r="J279" s="18">
        <f>IF(I279=0,0,SUMIF($B$20:B279,"Privat",$I$20:I279))</f>
        <v>0</v>
      </c>
      <c r="K279" s="18">
        <f>IF(I279=0,0,SUMIF($B$20:B279,"Erhverv",$I$20:I279))</f>
        <v>0</v>
      </c>
      <c r="L279" s="19">
        <f>IF(B279="Privat",0,IF(B279="Erhverv",IF(K279=0,0,IF(K279&lt;=$F$5,(K279*$H$5)-SUM($L$19:L278),IF(K279&gt;$F$7,($F$7*$H$5)+((K279-$F$7)*$H$7)-SUM($L$19:L278)))),0))</f>
        <v>0</v>
      </c>
    </row>
    <row r="280" spans="1:12" ht="15" customHeight="1" x14ac:dyDescent="0.2">
      <c r="A280" s="21"/>
      <c r="B280" s="54"/>
      <c r="C280" s="54"/>
      <c r="D280" s="55"/>
      <c r="E280" s="56"/>
      <c r="F280" s="56"/>
      <c r="G280" s="7"/>
      <c r="H280" s="7"/>
      <c r="I280" s="14">
        <f t="shared" si="4"/>
        <v>0</v>
      </c>
      <c r="J280" s="15">
        <f>IF(I280=0,0,SUMIF($B$20:B280,"Privat",$I$20:I280))</f>
        <v>0</v>
      </c>
      <c r="K280" s="15">
        <f>IF(I280=0,0,SUMIF($B$20:B280,"Erhverv",$I$20:I280))</f>
        <v>0</v>
      </c>
      <c r="L280" s="16">
        <f>IF(B280="Privat",0,IF(B280="Erhverv",IF(K280=0,0,IF(K280&lt;=$F$5,(K280*$H$5)-SUM($L$19:L279),IF(K280&gt;$F$7,($F$7*$H$5)+((K280-$F$7)*$H$7)-SUM($L$19:L279)))),0))</f>
        <v>0</v>
      </c>
    </row>
    <row r="281" spans="1:12" ht="15" customHeight="1" thickBot="1" x14ac:dyDescent="0.25">
      <c r="A281" s="3"/>
      <c r="B281" s="50"/>
      <c r="C281" s="50"/>
      <c r="D281" s="51"/>
      <c r="E281" s="45"/>
      <c r="F281" s="45"/>
      <c r="G281" s="6"/>
      <c r="H281" s="6"/>
      <c r="I281" s="17">
        <f t="shared" si="4"/>
        <v>0</v>
      </c>
      <c r="J281" s="18">
        <f>IF(I281=0,0,SUMIF($B$20:B281,"Privat",$I$20:I281))</f>
        <v>0</v>
      </c>
      <c r="K281" s="18">
        <f>IF(I281=0,0,SUMIF($B$20:B281,"Erhverv",$I$20:I281))</f>
        <v>0</v>
      </c>
      <c r="L281" s="19">
        <f>IF(B281="Privat",0,IF(B281="Erhverv",IF(K281=0,0,IF(K281&lt;=$F$5,(K281*$H$5)-SUM($L$19:L280),IF(K281&gt;$F$7,($F$7*$H$5)+((K281-$F$7)*$H$7)-SUM($L$19:L280)))),0))</f>
        <v>0</v>
      </c>
    </row>
    <row r="282" spans="1:12" ht="15" customHeight="1" x14ac:dyDescent="0.2">
      <c r="A282" s="21"/>
      <c r="B282" s="54"/>
      <c r="C282" s="54"/>
      <c r="D282" s="55"/>
      <c r="E282" s="56"/>
      <c r="F282" s="56"/>
      <c r="G282" s="7"/>
      <c r="H282" s="7"/>
      <c r="I282" s="14">
        <f t="shared" si="4"/>
        <v>0</v>
      </c>
      <c r="J282" s="15">
        <f>IF(I282=0,0,SUMIF($B$20:B282,"Privat",$I$20:I282))</f>
        <v>0</v>
      </c>
      <c r="K282" s="15">
        <f>IF(I282=0,0,SUMIF($B$20:B282,"Erhverv",$I$20:I282))</f>
        <v>0</v>
      </c>
      <c r="L282" s="16">
        <f>IF(B282="Privat",0,IF(B282="Erhverv",IF(K282=0,0,IF(K282&lt;=$F$5,(K282*$H$5)-SUM($L$19:L281),IF(K282&gt;$F$7,($F$7*$H$5)+((K282-$F$7)*$H$7)-SUM($L$19:L281)))),0))</f>
        <v>0</v>
      </c>
    </row>
    <row r="283" spans="1:12" ht="15" customHeight="1" thickBot="1" x14ac:dyDescent="0.25">
      <c r="A283" s="3"/>
      <c r="B283" s="50"/>
      <c r="C283" s="50"/>
      <c r="D283" s="51"/>
      <c r="E283" s="45"/>
      <c r="F283" s="45"/>
      <c r="G283" s="6"/>
      <c r="H283" s="6"/>
      <c r="I283" s="17">
        <f t="shared" si="4"/>
        <v>0</v>
      </c>
      <c r="J283" s="18">
        <f>IF(I283=0,0,SUMIF($B$20:B283,"Privat",$I$20:I283))</f>
        <v>0</v>
      </c>
      <c r="K283" s="18">
        <f>IF(I283=0,0,SUMIF($B$20:B283,"Erhverv",$I$20:I283))</f>
        <v>0</v>
      </c>
      <c r="L283" s="19">
        <f>IF(B283="Privat",0,IF(B283="Erhverv",IF(K283=0,0,IF(K283&lt;=$F$5,(K283*$H$5)-SUM($L$19:L282),IF(K283&gt;$F$7,($F$7*$H$5)+((K283-$F$7)*$H$7)-SUM($L$19:L282)))),0))</f>
        <v>0</v>
      </c>
    </row>
    <row r="284" spans="1:12" ht="15" customHeight="1" x14ac:dyDescent="0.2">
      <c r="A284" s="21"/>
      <c r="B284" s="54"/>
      <c r="C284" s="54"/>
      <c r="D284" s="55"/>
      <c r="E284" s="56"/>
      <c r="F284" s="56"/>
      <c r="G284" s="7"/>
      <c r="H284" s="7"/>
      <c r="I284" s="14">
        <f t="shared" si="4"/>
        <v>0</v>
      </c>
      <c r="J284" s="15">
        <f>IF(I284=0,0,SUMIF($B$20:B284,"Privat",$I$20:I284))</f>
        <v>0</v>
      </c>
      <c r="K284" s="15">
        <f>IF(I284=0,0,SUMIF($B$20:B284,"Erhverv",$I$20:I284))</f>
        <v>0</v>
      </c>
      <c r="L284" s="16">
        <f>IF(B284="Privat",0,IF(B284="Erhverv",IF(K284=0,0,IF(K284&lt;=$F$5,(K284*$H$5)-SUM($L$19:L283),IF(K284&gt;$F$7,($F$7*$H$5)+((K284-$F$7)*$H$7)-SUM($L$19:L283)))),0))</f>
        <v>0</v>
      </c>
    </row>
    <row r="285" spans="1:12" ht="15" customHeight="1" thickBot="1" x14ac:dyDescent="0.25">
      <c r="A285" s="3"/>
      <c r="B285" s="50"/>
      <c r="C285" s="50"/>
      <c r="D285" s="51"/>
      <c r="E285" s="45"/>
      <c r="F285" s="45"/>
      <c r="G285" s="6"/>
      <c r="H285" s="6"/>
      <c r="I285" s="17">
        <f t="shared" si="4"/>
        <v>0</v>
      </c>
      <c r="J285" s="18">
        <f>IF(I285=0,0,SUMIF($B$20:B285,"Privat",$I$20:I285))</f>
        <v>0</v>
      </c>
      <c r="K285" s="18">
        <f>IF(I285=0,0,SUMIF($B$20:B285,"Erhverv",$I$20:I285))</f>
        <v>0</v>
      </c>
      <c r="L285" s="19">
        <f>IF(B285="Privat",0,IF(B285="Erhverv",IF(K285=0,0,IF(K285&lt;=$F$5,(K285*$H$5)-SUM($L$19:L284),IF(K285&gt;$F$7,($F$7*$H$5)+((K285-$F$7)*$H$7)-SUM($L$19:L284)))),0))</f>
        <v>0</v>
      </c>
    </row>
    <row r="286" spans="1:12" ht="15" customHeight="1" x14ac:dyDescent="0.2">
      <c r="A286" s="21"/>
      <c r="B286" s="54"/>
      <c r="C286" s="54"/>
      <c r="D286" s="55"/>
      <c r="E286" s="56"/>
      <c r="F286" s="56"/>
      <c r="G286" s="7"/>
      <c r="H286" s="7"/>
      <c r="I286" s="14">
        <f t="shared" si="4"/>
        <v>0</v>
      </c>
      <c r="J286" s="15">
        <f>IF(I286=0,0,SUMIF($B$20:B286,"Privat",$I$20:I286))</f>
        <v>0</v>
      </c>
      <c r="K286" s="15">
        <f>IF(I286=0,0,SUMIF($B$20:B286,"Erhverv",$I$20:I286))</f>
        <v>0</v>
      </c>
      <c r="L286" s="16">
        <f>IF(B286="Privat",0,IF(B286="Erhverv",IF(K286=0,0,IF(K286&lt;=$F$5,(K286*$H$5)-SUM($L$19:L285),IF(K286&gt;$F$7,($F$7*$H$5)+((K286-$F$7)*$H$7)-SUM($L$19:L285)))),0))</f>
        <v>0</v>
      </c>
    </row>
    <row r="287" spans="1:12" ht="15" customHeight="1" thickBot="1" x14ac:dyDescent="0.25">
      <c r="A287" s="3"/>
      <c r="B287" s="50"/>
      <c r="C287" s="50"/>
      <c r="D287" s="51"/>
      <c r="E287" s="45"/>
      <c r="F287" s="45"/>
      <c r="G287" s="6"/>
      <c r="H287" s="6"/>
      <c r="I287" s="17">
        <f t="shared" si="4"/>
        <v>0</v>
      </c>
      <c r="J287" s="18">
        <f>IF(I287=0,0,SUMIF($B$20:B287,"Privat",$I$20:I287))</f>
        <v>0</v>
      </c>
      <c r="K287" s="18">
        <f>IF(I287=0,0,SUMIF($B$20:B287,"Erhverv",$I$20:I287))</f>
        <v>0</v>
      </c>
      <c r="L287" s="19">
        <f>IF(B287="Privat",0,IF(B287="Erhverv",IF(K287=0,0,IF(K287&lt;=$F$5,(K287*$H$5)-SUM($L$19:L286),IF(K287&gt;$F$7,($F$7*$H$5)+((K287-$F$7)*$H$7)-SUM($L$19:L286)))),0))</f>
        <v>0</v>
      </c>
    </row>
    <row r="288" spans="1:12" ht="15" customHeight="1" x14ac:dyDescent="0.2">
      <c r="A288" s="21"/>
      <c r="B288" s="54"/>
      <c r="C288" s="54"/>
      <c r="D288" s="55"/>
      <c r="E288" s="56"/>
      <c r="F288" s="56"/>
      <c r="G288" s="7"/>
      <c r="H288" s="7"/>
      <c r="I288" s="14">
        <f t="shared" si="4"/>
        <v>0</v>
      </c>
      <c r="J288" s="15">
        <f>IF(I288=0,0,SUMIF($B$20:B288,"Privat",$I$20:I288))</f>
        <v>0</v>
      </c>
      <c r="K288" s="15">
        <f>IF(I288=0,0,SUMIF($B$20:B288,"Erhverv",$I$20:I288))</f>
        <v>0</v>
      </c>
      <c r="L288" s="16">
        <f>IF(B288="Privat",0,IF(B288="Erhverv",IF(K288=0,0,IF(K288&lt;=$F$5,(K288*$H$5)-SUM($L$19:L287),IF(K288&gt;$F$7,($F$7*$H$5)+((K288-$F$7)*$H$7)-SUM($L$19:L287)))),0))</f>
        <v>0</v>
      </c>
    </row>
    <row r="289" spans="1:12" ht="15" customHeight="1" thickBot="1" x14ac:dyDescent="0.25">
      <c r="A289" s="3"/>
      <c r="B289" s="50"/>
      <c r="C289" s="50"/>
      <c r="D289" s="51"/>
      <c r="E289" s="45"/>
      <c r="F289" s="45"/>
      <c r="G289" s="6"/>
      <c r="H289" s="6"/>
      <c r="I289" s="17">
        <f t="shared" si="4"/>
        <v>0</v>
      </c>
      <c r="J289" s="18">
        <f>IF(I289=0,0,SUMIF($B$20:B289,"Privat",$I$20:I289))</f>
        <v>0</v>
      </c>
      <c r="K289" s="18">
        <f>IF(I289=0,0,SUMIF($B$20:B289,"Erhverv",$I$20:I289))</f>
        <v>0</v>
      </c>
      <c r="L289" s="19">
        <f>IF(B289="Privat",0,IF(B289="Erhverv",IF(K289=0,0,IF(K289&lt;=$F$5,(K289*$H$5)-SUM($L$19:L288),IF(K289&gt;$F$7,($F$7*$H$5)+((K289-$F$7)*$H$7)-SUM($L$19:L288)))),0))</f>
        <v>0</v>
      </c>
    </row>
    <row r="290" spans="1:12" ht="15" customHeight="1" x14ac:dyDescent="0.2">
      <c r="A290" s="21"/>
      <c r="B290" s="54"/>
      <c r="C290" s="54"/>
      <c r="D290" s="55"/>
      <c r="E290" s="56"/>
      <c r="F290" s="56"/>
      <c r="G290" s="7"/>
      <c r="H290" s="7"/>
      <c r="I290" s="14">
        <f t="shared" si="4"/>
        <v>0</v>
      </c>
      <c r="J290" s="15">
        <f>IF(I290=0,0,SUMIF($B$20:B290,"Privat",$I$20:I290))</f>
        <v>0</v>
      </c>
      <c r="K290" s="15">
        <f>IF(I290=0,0,SUMIF($B$20:B290,"Erhverv",$I$20:I290))</f>
        <v>0</v>
      </c>
      <c r="L290" s="16">
        <f>IF(B290="Privat",0,IF(B290="Erhverv",IF(K290=0,0,IF(K290&lt;=$F$5,(K290*$H$5)-SUM($L$19:L289),IF(K290&gt;$F$7,($F$7*$H$5)+((K290-$F$7)*$H$7)-SUM($L$19:L289)))),0))</f>
        <v>0</v>
      </c>
    </row>
    <row r="291" spans="1:12" ht="15" customHeight="1" thickBot="1" x14ac:dyDescent="0.25">
      <c r="A291" s="3"/>
      <c r="B291" s="50"/>
      <c r="C291" s="50"/>
      <c r="D291" s="51"/>
      <c r="E291" s="45"/>
      <c r="F291" s="45"/>
      <c r="G291" s="6"/>
      <c r="H291" s="6"/>
      <c r="I291" s="17">
        <f t="shared" si="4"/>
        <v>0</v>
      </c>
      <c r="J291" s="18">
        <f>IF(I291=0,0,SUMIF($B$20:B291,"Privat",$I$20:I291))</f>
        <v>0</v>
      </c>
      <c r="K291" s="18">
        <f>IF(I291=0,0,SUMIF($B$20:B291,"Erhverv",$I$20:I291))</f>
        <v>0</v>
      </c>
      <c r="L291" s="19">
        <f>IF(B291="Privat",0,IF(B291="Erhverv",IF(K291=0,0,IF(K291&lt;=$F$5,(K291*$H$5)-SUM($L$19:L290),IF(K291&gt;$F$7,($F$7*$H$5)+((K291-$F$7)*$H$7)-SUM($L$19:L290)))),0))</f>
        <v>0</v>
      </c>
    </row>
    <row r="292" spans="1:12" ht="15" customHeight="1" x14ac:dyDescent="0.2">
      <c r="A292" s="21"/>
      <c r="B292" s="54"/>
      <c r="C292" s="54"/>
      <c r="D292" s="55"/>
      <c r="E292" s="56"/>
      <c r="F292" s="56"/>
      <c r="G292" s="7"/>
      <c r="H292" s="7"/>
      <c r="I292" s="14">
        <f t="shared" si="4"/>
        <v>0</v>
      </c>
      <c r="J292" s="15">
        <f>IF(I292=0,0,SUMIF($B$20:B292,"Privat",$I$20:I292))</f>
        <v>0</v>
      </c>
      <c r="K292" s="15">
        <f>IF(I292=0,0,SUMIF($B$20:B292,"Erhverv",$I$20:I292))</f>
        <v>0</v>
      </c>
      <c r="L292" s="16">
        <f>IF(B292="Privat",0,IF(B292="Erhverv",IF(K292=0,0,IF(K292&lt;=$F$5,(K292*$H$5)-SUM($L$19:L291),IF(K292&gt;$F$7,($F$7*$H$5)+((K292-$F$7)*$H$7)-SUM($L$19:L291)))),0))</f>
        <v>0</v>
      </c>
    </row>
    <row r="293" spans="1:12" ht="15" customHeight="1" thickBot="1" x14ac:dyDescent="0.25">
      <c r="A293" s="3"/>
      <c r="B293" s="50"/>
      <c r="C293" s="50"/>
      <c r="D293" s="51"/>
      <c r="E293" s="45"/>
      <c r="F293" s="45"/>
      <c r="G293" s="6"/>
      <c r="H293" s="6"/>
      <c r="I293" s="17">
        <f t="shared" si="4"/>
        <v>0</v>
      </c>
      <c r="J293" s="18">
        <f>IF(I293=0,0,SUMIF($B$20:B293,"Privat",$I$20:I293))</f>
        <v>0</v>
      </c>
      <c r="K293" s="18">
        <f>IF(I293=0,0,SUMIF($B$20:B293,"Erhverv",$I$20:I293))</f>
        <v>0</v>
      </c>
      <c r="L293" s="19">
        <f>IF(B293="Privat",0,IF(B293="Erhverv",IF(K293=0,0,IF(K293&lt;=$F$5,(K293*$H$5)-SUM($L$19:L292),IF(K293&gt;$F$7,($F$7*$H$5)+((K293-$F$7)*$H$7)-SUM($L$19:L292)))),0))</f>
        <v>0</v>
      </c>
    </row>
    <row r="294" spans="1:12" ht="15" customHeight="1" x14ac:dyDescent="0.2">
      <c r="A294" s="21"/>
      <c r="B294" s="54"/>
      <c r="C294" s="54"/>
      <c r="D294" s="55"/>
      <c r="E294" s="56"/>
      <c r="F294" s="56"/>
      <c r="G294" s="7"/>
      <c r="H294" s="7"/>
      <c r="I294" s="14">
        <f t="shared" si="4"/>
        <v>0</v>
      </c>
      <c r="J294" s="15">
        <f>IF(I294=0,0,SUMIF($B$20:B294,"Privat",$I$20:I294))</f>
        <v>0</v>
      </c>
      <c r="K294" s="15">
        <f>IF(I294=0,0,SUMIF($B$20:B294,"Erhverv",$I$20:I294))</f>
        <v>0</v>
      </c>
      <c r="L294" s="16">
        <f>IF(B294="Privat",0,IF(B294="Erhverv",IF(K294=0,0,IF(K294&lt;=$F$5,(K294*$H$5)-SUM($L$19:L293),IF(K294&gt;$F$7,($F$7*$H$5)+((K294-$F$7)*$H$7)-SUM($L$19:L293)))),0))</f>
        <v>0</v>
      </c>
    </row>
    <row r="295" spans="1:12" ht="15" customHeight="1" thickBot="1" x14ac:dyDescent="0.25">
      <c r="A295" s="3"/>
      <c r="B295" s="50"/>
      <c r="C295" s="50"/>
      <c r="D295" s="51"/>
      <c r="E295" s="45"/>
      <c r="F295" s="45"/>
      <c r="G295" s="6"/>
      <c r="H295" s="6"/>
      <c r="I295" s="17">
        <f t="shared" si="4"/>
        <v>0</v>
      </c>
      <c r="J295" s="18">
        <f>IF(I295=0,0,SUMIF($B$20:B295,"Privat",$I$20:I295))</f>
        <v>0</v>
      </c>
      <c r="K295" s="18">
        <f>IF(I295=0,0,SUMIF($B$20:B295,"Erhverv",$I$20:I295))</f>
        <v>0</v>
      </c>
      <c r="L295" s="19">
        <f>IF(B295="Privat",0,IF(B295="Erhverv",IF(K295=0,0,IF(K295&lt;=$F$5,(K295*$H$5)-SUM($L$19:L294),IF(K295&gt;$F$7,($F$7*$H$5)+((K295-$F$7)*$H$7)-SUM($L$19:L294)))),0))</f>
        <v>0</v>
      </c>
    </row>
    <row r="296" spans="1:12" ht="15" customHeight="1" x14ac:dyDescent="0.2">
      <c r="A296" s="21"/>
      <c r="B296" s="54"/>
      <c r="C296" s="54"/>
      <c r="D296" s="55"/>
      <c r="E296" s="56"/>
      <c r="F296" s="56"/>
      <c r="G296" s="7"/>
      <c r="H296" s="7"/>
      <c r="I296" s="14">
        <f t="shared" si="4"/>
        <v>0</v>
      </c>
      <c r="J296" s="15">
        <f>IF(I296=0,0,SUMIF($B$20:B296,"Privat",$I$20:I296))</f>
        <v>0</v>
      </c>
      <c r="K296" s="15">
        <f>IF(I296=0,0,SUMIF($B$20:B296,"Erhverv",$I$20:I296))</f>
        <v>0</v>
      </c>
      <c r="L296" s="16">
        <f>IF(B296="Privat",0,IF(B296="Erhverv",IF(K296=0,0,IF(K296&lt;=$F$5,(K296*$H$5)-SUM($L$19:L295),IF(K296&gt;$F$7,($F$7*$H$5)+((K296-$F$7)*$H$7)-SUM($L$19:L295)))),0))</f>
        <v>0</v>
      </c>
    </row>
    <row r="297" spans="1:12" ht="15" customHeight="1" thickBot="1" x14ac:dyDescent="0.25">
      <c r="A297" s="3"/>
      <c r="B297" s="50"/>
      <c r="C297" s="50"/>
      <c r="D297" s="51"/>
      <c r="E297" s="45"/>
      <c r="F297" s="45"/>
      <c r="G297" s="6"/>
      <c r="H297" s="6"/>
      <c r="I297" s="17">
        <f t="shared" si="4"/>
        <v>0</v>
      </c>
      <c r="J297" s="18">
        <f>IF(I297=0,0,SUMIF($B$20:B297,"Privat",$I$20:I297))</f>
        <v>0</v>
      </c>
      <c r="K297" s="18">
        <f>IF(I297=0,0,SUMIF($B$20:B297,"Erhverv",$I$20:I297))</f>
        <v>0</v>
      </c>
      <c r="L297" s="19">
        <f>IF(B297="Privat",0,IF(B297="Erhverv",IF(K297=0,0,IF(K297&lt;=$F$5,(K297*$H$5)-SUM($L$19:L296),IF(K297&gt;$F$7,($F$7*$H$5)+((K297-$F$7)*$H$7)-SUM($L$19:L296)))),0))</f>
        <v>0</v>
      </c>
    </row>
    <row r="298" spans="1:12" ht="15" customHeight="1" x14ac:dyDescent="0.2">
      <c r="A298" s="21"/>
      <c r="B298" s="54"/>
      <c r="C298" s="54"/>
      <c r="D298" s="55"/>
      <c r="E298" s="56"/>
      <c r="F298" s="56"/>
      <c r="G298" s="7"/>
      <c r="H298" s="7"/>
      <c r="I298" s="14">
        <f t="shared" si="4"/>
        <v>0</v>
      </c>
      <c r="J298" s="15">
        <f>IF(I298=0,0,SUMIF($B$20:B298,"Privat",$I$20:I298))</f>
        <v>0</v>
      </c>
      <c r="K298" s="15">
        <f>IF(I298=0,0,SUMIF($B$20:B298,"Erhverv",$I$20:I298))</f>
        <v>0</v>
      </c>
      <c r="L298" s="16">
        <f>IF(B298="Privat",0,IF(B298="Erhverv",IF(K298=0,0,IF(K298&lt;=$F$5,(K298*$H$5)-SUM($L$19:L297),IF(K298&gt;$F$7,($F$7*$H$5)+((K298-$F$7)*$H$7)-SUM($L$19:L297)))),0))</f>
        <v>0</v>
      </c>
    </row>
    <row r="299" spans="1:12" ht="15" customHeight="1" thickBot="1" x14ac:dyDescent="0.25">
      <c r="A299" s="3"/>
      <c r="B299" s="50"/>
      <c r="C299" s="50"/>
      <c r="D299" s="51"/>
      <c r="E299" s="45"/>
      <c r="F299" s="45"/>
      <c r="G299" s="6"/>
      <c r="H299" s="6"/>
      <c r="I299" s="17">
        <f t="shared" si="4"/>
        <v>0</v>
      </c>
      <c r="J299" s="18">
        <f>IF(I299=0,0,SUMIF($B$20:B299,"Privat",$I$20:I299))</f>
        <v>0</v>
      </c>
      <c r="K299" s="18">
        <f>IF(I299=0,0,SUMIF($B$20:B299,"Erhverv",$I$20:I299))</f>
        <v>0</v>
      </c>
      <c r="L299" s="19">
        <f>IF(B299="Privat",0,IF(B299="Erhverv",IF(K299=0,0,IF(K299&lt;=$F$5,(K299*$H$5)-SUM($L$19:L298),IF(K299&gt;$F$7,($F$7*$H$5)+((K299-$F$7)*$H$7)-SUM($L$19:L298)))),0))</f>
        <v>0</v>
      </c>
    </row>
    <row r="300" spans="1:12" ht="15" customHeight="1" x14ac:dyDescent="0.2">
      <c r="A300" s="21"/>
      <c r="B300" s="54"/>
      <c r="C300" s="54"/>
      <c r="D300" s="55"/>
      <c r="E300" s="56"/>
      <c r="F300" s="56"/>
      <c r="G300" s="7"/>
      <c r="H300" s="7"/>
      <c r="I300" s="14">
        <f t="shared" si="4"/>
        <v>0</v>
      </c>
      <c r="J300" s="15">
        <f>IF(I300=0,0,SUMIF($B$20:B300,"Privat",$I$20:I300))</f>
        <v>0</v>
      </c>
      <c r="K300" s="15">
        <f>IF(I300=0,0,SUMIF($B$20:B300,"Erhverv",$I$20:I300))</f>
        <v>0</v>
      </c>
      <c r="L300" s="16">
        <f>IF(B300="Privat",0,IF(B300="Erhverv",IF(K300=0,0,IF(K300&lt;=$F$5,(K300*$H$5)-SUM($L$19:L299),IF(K300&gt;$F$7,($F$7*$H$5)+((K300-$F$7)*$H$7)-SUM($L$19:L299)))),0))</f>
        <v>0</v>
      </c>
    </row>
    <row r="301" spans="1:12" ht="15" customHeight="1" thickBot="1" x14ac:dyDescent="0.25">
      <c r="A301" s="3"/>
      <c r="B301" s="50"/>
      <c r="C301" s="50"/>
      <c r="D301" s="51"/>
      <c r="E301" s="45"/>
      <c r="F301" s="45"/>
      <c r="G301" s="6"/>
      <c r="H301" s="6"/>
      <c r="I301" s="17">
        <f t="shared" si="4"/>
        <v>0</v>
      </c>
      <c r="J301" s="18">
        <f>IF(I301=0,0,SUMIF($B$20:B301,"Privat",$I$20:I301))</f>
        <v>0</v>
      </c>
      <c r="K301" s="18">
        <f>IF(I301=0,0,SUMIF($B$20:B301,"Erhverv",$I$20:I301))</f>
        <v>0</v>
      </c>
      <c r="L301" s="19">
        <f>IF(B301="Privat",0,IF(B301="Erhverv",IF(K301=0,0,IF(K301&lt;=$F$5,(K301*$H$5)-SUM($L$19:L300),IF(K301&gt;$F$7,($F$7*$H$5)+((K301-$F$7)*$H$7)-SUM($L$19:L300)))),0))</f>
        <v>0</v>
      </c>
    </row>
    <row r="302" spans="1:12" ht="15" customHeight="1" x14ac:dyDescent="0.2">
      <c r="A302" s="21"/>
      <c r="B302" s="54"/>
      <c r="C302" s="54"/>
      <c r="D302" s="55"/>
      <c r="E302" s="56"/>
      <c r="F302" s="56"/>
      <c r="G302" s="7"/>
      <c r="H302" s="7"/>
      <c r="I302" s="14">
        <f t="shared" si="4"/>
        <v>0</v>
      </c>
      <c r="J302" s="15">
        <f>IF(I302=0,0,SUMIF($B$20:B302,"Privat",$I$20:I302))</f>
        <v>0</v>
      </c>
      <c r="K302" s="15">
        <f>IF(I302=0,0,SUMIF($B$20:B302,"Erhverv",$I$20:I302))</f>
        <v>0</v>
      </c>
      <c r="L302" s="16">
        <f>IF(B302="Privat",0,IF(B302="Erhverv",IF(K302=0,0,IF(K302&lt;=$F$5,(K302*$H$5)-SUM($L$19:L301),IF(K302&gt;$F$7,($F$7*$H$5)+((K302-$F$7)*$H$7)-SUM($L$19:L301)))),0))</f>
        <v>0</v>
      </c>
    </row>
    <row r="303" spans="1:12" ht="15" customHeight="1" thickBot="1" x14ac:dyDescent="0.25">
      <c r="A303" s="3"/>
      <c r="B303" s="50"/>
      <c r="C303" s="50"/>
      <c r="D303" s="51"/>
      <c r="E303" s="45"/>
      <c r="F303" s="45"/>
      <c r="G303" s="6"/>
      <c r="H303" s="6"/>
      <c r="I303" s="17">
        <f t="shared" si="4"/>
        <v>0</v>
      </c>
      <c r="J303" s="18">
        <f>IF(I303=0,0,SUMIF($B$20:B303,"Privat",$I$20:I303))</f>
        <v>0</v>
      </c>
      <c r="K303" s="18">
        <f>IF(I303=0,0,SUMIF($B$20:B303,"Erhverv",$I$20:I303))</f>
        <v>0</v>
      </c>
      <c r="L303" s="19">
        <f>IF(B303="Privat",0,IF(B303="Erhverv",IF(K303=0,0,IF(K303&lt;=$F$5,(K303*$H$5)-SUM($L$19:L302),IF(K303&gt;$F$7,($F$7*$H$5)+((K303-$F$7)*$H$7)-SUM($L$19:L302)))),0))</f>
        <v>0</v>
      </c>
    </row>
    <row r="304" spans="1:12" ht="15" customHeight="1" x14ac:dyDescent="0.2">
      <c r="A304" s="21"/>
      <c r="B304" s="54"/>
      <c r="C304" s="54"/>
      <c r="D304" s="55"/>
      <c r="E304" s="56"/>
      <c r="F304" s="56"/>
      <c r="G304" s="7"/>
      <c r="H304" s="7"/>
      <c r="I304" s="14">
        <f t="shared" si="4"/>
        <v>0</v>
      </c>
      <c r="J304" s="15">
        <f>IF(I304=0,0,SUMIF($B$20:B304,"Privat",$I$20:I304))</f>
        <v>0</v>
      </c>
      <c r="K304" s="15">
        <f>IF(I304=0,0,SUMIF($B$20:B304,"Erhverv",$I$20:I304))</f>
        <v>0</v>
      </c>
      <c r="L304" s="16">
        <f>IF(B304="Privat",0,IF(B304="Erhverv",IF(K304=0,0,IF(K304&lt;=$F$5,(K304*$H$5)-SUM($L$19:L303),IF(K304&gt;$F$7,($F$7*$H$5)+((K304-$F$7)*$H$7)-SUM($L$19:L303)))),0))</f>
        <v>0</v>
      </c>
    </row>
    <row r="305" spans="1:12" ht="15" customHeight="1" thickBot="1" x14ac:dyDescent="0.25">
      <c r="A305" s="3"/>
      <c r="B305" s="50"/>
      <c r="C305" s="50"/>
      <c r="D305" s="51"/>
      <c r="E305" s="45"/>
      <c r="F305" s="45"/>
      <c r="G305" s="6"/>
      <c r="H305" s="6"/>
      <c r="I305" s="17">
        <f t="shared" si="4"/>
        <v>0</v>
      </c>
      <c r="J305" s="18">
        <f>IF(I305=0,0,SUMIF($B$20:B305,"Privat",$I$20:I305))</f>
        <v>0</v>
      </c>
      <c r="K305" s="18">
        <f>IF(I305=0,0,SUMIF($B$20:B305,"Erhverv",$I$20:I305))</f>
        <v>0</v>
      </c>
      <c r="L305" s="19">
        <f>IF(B305="Privat",0,IF(B305="Erhverv",IF(K305=0,0,IF(K305&lt;=$F$5,(K305*$H$5)-SUM($L$19:L304),IF(K305&gt;$F$7,($F$7*$H$5)+((K305-$F$7)*$H$7)-SUM($L$19:L304)))),0))</f>
        <v>0</v>
      </c>
    </row>
    <row r="306" spans="1:12" ht="15" customHeight="1" x14ac:dyDescent="0.2">
      <c r="A306" s="21"/>
      <c r="B306" s="54"/>
      <c r="C306" s="54"/>
      <c r="D306" s="55"/>
      <c r="E306" s="56"/>
      <c r="F306" s="56"/>
      <c r="G306" s="7"/>
      <c r="H306" s="7"/>
      <c r="I306" s="14">
        <f t="shared" si="4"/>
        <v>0</v>
      </c>
      <c r="J306" s="15">
        <f>IF(I306=0,0,SUMIF($B$20:B306,"Privat",$I$20:I306))</f>
        <v>0</v>
      </c>
      <c r="K306" s="15">
        <f>IF(I306=0,0,SUMIF($B$20:B306,"Erhverv",$I$20:I306))</f>
        <v>0</v>
      </c>
      <c r="L306" s="16">
        <f>IF(B306="Privat",0,IF(B306="Erhverv",IF(K306=0,0,IF(K306&lt;=$F$5,(K306*$H$5)-SUM($L$19:L305),IF(K306&gt;$F$7,($F$7*$H$5)+((K306-$F$7)*$H$7)-SUM($L$19:L305)))),0))</f>
        <v>0</v>
      </c>
    </row>
    <row r="307" spans="1:12" ht="15" customHeight="1" thickBot="1" x14ac:dyDescent="0.25">
      <c r="A307" s="3"/>
      <c r="B307" s="50"/>
      <c r="C307" s="50"/>
      <c r="D307" s="51"/>
      <c r="E307" s="45"/>
      <c r="F307" s="45"/>
      <c r="G307" s="6"/>
      <c r="H307" s="6"/>
      <c r="I307" s="17">
        <f t="shared" si="4"/>
        <v>0</v>
      </c>
      <c r="J307" s="18">
        <f>IF(I307=0,0,SUMIF($B$20:B307,"Privat",$I$20:I307))</f>
        <v>0</v>
      </c>
      <c r="K307" s="18">
        <f>IF(I307=0,0,SUMIF($B$20:B307,"Erhverv",$I$20:I307))</f>
        <v>0</v>
      </c>
      <c r="L307" s="19">
        <f>IF(B307="Privat",0,IF(B307="Erhverv",IF(K307=0,0,IF(K307&lt;=$F$5,(K307*$H$5)-SUM($L$19:L306),IF(K307&gt;$F$7,($F$7*$H$5)+((K307-$F$7)*$H$7)-SUM($L$19:L306)))),0))</f>
        <v>0</v>
      </c>
    </row>
    <row r="308" spans="1:12" ht="15" customHeight="1" x14ac:dyDescent="0.2">
      <c r="A308" s="21"/>
      <c r="B308" s="54"/>
      <c r="C308" s="54"/>
      <c r="D308" s="55"/>
      <c r="E308" s="56"/>
      <c r="F308" s="56"/>
      <c r="G308" s="7"/>
      <c r="H308" s="7"/>
      <c r="I308" s="14">
        <f t="shared" si="4"/>
        <v>0</v>
      </c>
      <c r="J308" s="15">
        <f>IF(I308=0,0,SUMIF($B$20:B308,"Privat",$I$20:I308))</f>
        <v>0</v>
      </c>
      <c r="K308" s="15">
        <f>IF(I308=0,0,SUMIF($B$20:B308,"Erhverv",$I$20:I308))</f>
        <v>0</v>
      </c>
      <c r="L308" s="16">
        <f>IF(B308="Privat",0,IF(B308="Erhverv",IF(K308=0,0,IF(K308&lt;=$F$5,(K308*$H$5)-SUM($L$19:L307),IF(K308&gt;$F$7,($F$7*$H$5)+((K308-$F$7)*$H$7)-SUM($L$19:L307)))),0))</f>
        <v>0</v>
      </c>
    </row>
    <row r="309" spans="1:12" ht="15" customHeight="1" thickBot="1" x14ac:dyDescent="0.25">
      <c r="A309" s="3"/>
      <c r="B309" s="50"/>
      <c r="C309" s="50"/>
      <c r="D309" s="51"/>
      <c r="E309" s="45"/>
      <c r="F309" s="45"/>
      <c r="G309" s="6"/>
      <c r="H309" s="6"/>
      <c r="I309" s="17">
        <f t="shared" si="4"/>
        <v>0</v>
      </c>
      <c r="J309" s="18">
        <f>IF(I309=0,0,SUMIF($B$20:B309,"Privat",$I$20:I309))</f>
        <v>0</v>
      </c>
      <c r="K309" s="18">
        <f>IF(I309=0,0,SUMIF($B$20:B309,"Erhverv",$I$20:I309))</f>
        <v>0</v>
      </c>
      <c r="L309" s="19">
        <f>IF(B309="Privat",0,IF(B309="Erhverv",IF(K309=0,0,IF(K309&lt;=$F$5,(K309*$H$5)-SUM($L$19:L308),IF(K309&gt;$F$7,($F$7*$H$5)+((K309-$F$7)*$H$7)-SUM($L$19:L308)))),0))</f>
        <v>0</v>
      </c>
    </row>
    <row r="310" spans="1:12" ht="15" customHeight="1" x14ac:dyDescent="0.2">
      <c r="A310" s="21"/>
      <c r="B310" s="54"/>
      <c r="C310" s="54"/>
      <c r="D310" s="55"/>
      <c r="E310" s="56"/>
      <c r="F310" s="56"/>
      <c r="G310" s="7"/>
      <c r="H310" s="7"/>
      <c r="I310" s="14">
        <f t="shared" si="4"/>
        <v>0</v>
      </c>
      <c r="J310" s="15">
        <f>IF(I310=0,0,SUMIF($B$20:B310,"Privat",$I$20:I310))</f>
        <v>0</v>
      </c>
      <c r="K310" s="15">
        <f>IF(I310=0,0,SUMIF($B$20:B310,"Erhverv",$I$20:I310))</f>
        <v>0</v>
      </c>
      <c r="L310" s="16">
        <f>IF(B310="Privat",0,IF(B310="Erhverv",IF(K310=0,0,IF(K310&lt;=$F$5,(K310*$H$5)-SUM($L$19:L309),IF(K310&gt;$F$7,($F$7*$H$5)+((K310-$F$7)*$H$7)-SUM($L$19:L309)))),0))</f>
        <v>0</v>
      </c>
    </row>
    <row r="311" spans="1:12" ht="15" customHeight="1" thickBot="1" x14ac:dyDescent="0.25">
      <c r="A311" s="3"/>
      <c r="B311" s="50"/>
      <c r="C311" s="50"/>
      <c r="D311" s="51"/>
      <c r="E311" s="45"/>
      <c r="F311" s="45"/>
      <c r="G311" s="6"/>
      <c r="H311" s="6"/>
      <c r="I311" s="17">
        <f t="shared" si="4"/>
        <v>0</v>
      </c>
      <c r="J311" s="18">
        <f>IF(I311=0,0,SUMIF($B$20:B311,"Privat",$I$20:I311))</f>
        <v>0</v>
      </c>
      <c r="K311" s="18">
        <f>IF(I311=0,0,SUMIF($B$20:B311,"Erhverv",$I$20:I311))</f>
        <v>0</v>
      </c>
      <c r="L311" s="19">
        <f>IF(B311="Privat",0,IF(B311="Erhverv",IF(K311=0,0,IF(K311&lt;=$F$5,(K311*$H$5)-SUM($L$19:L310),IF(K311&gt;$F$7,($F$7*$H$5)+((K311-$F$7)*$H$7)-SUM($L$19:L310)))),0))</f>
        <v>0</v>
      </c>
    </row>
    <row r="312" spans="1:12" ht="15" customHeight="1" x14ac:dyDescent="0.2">
      <c r="A312" s="21"/>
      <c r="B312" s="54"/>
      <c r="C312" s="54"/>
      <c r="D312" s="55"/>
      <c r="E312" s="56"/>
      <c r="F312" s="56"/>
      <c r="G312" s="7"/>
      <c r="H312" s="7"/>
      <c r="I312" s="14">
        <f t="shared" si="4"/>
        <v>0</v>
      </c>
      <c r="J312" s="15">
        <f>IF(I312=0,0,SUMIF($B$20:B312,"Privat",$I$20:I312))</f>
        <v>0</v>
      </c>
      <c r="K312" s="15">
        <f>IF(I312=0,0,SUMIF($B$20:B312,"Erhverv",$I$20:I312))</f>
        <v>0</v>
      </c>
      <c r="L312" s="16">
        <f>IF(B312="Privat",0,IF(B312="Erhverv",IF(K312=0,0,IF(K312&lt;=$F$5,(K312*$H$5)-SUM($L$19:L311),IF(K312&gt;$F$7,($F$7*$H$5)+((K312-$F$7)*$H$7)-SUM($L$19:L311)))),0))</f>
        <v>0</v>
      </c>
    </row>
    <row r="313" spans="1:12" ht="15" customHeight="1" thickBot="1" x14ac:dyDescent="0.25">
      <c r="A313" s="3"/>
      <c r="B313" s="50"/>
      <c r="C313" s="50"/>
      <c r="D313" s="51"/>
      <c r="E313" s="45"/>
      <c r="F313" s="45"/>
      <c r="G313" s="6"/>
      <c r="H313" s="6"/>
      <c r="I313" s="17">
        <f t="shared" si="4"/>
        <v>0</v>
      </c>
      <c r="J313" s="18">
        <f>IF(I313=0,0,SUMIF($B$20:B313,"Privat",$I$20:I313))</f>
        <v>0</v>
      </c>
      <c r="K313" s="18">
        <f>IF(I313=0,0,SUMIF($B$20:B313,"Erhverv",$I$20:I313))</f>
        <v>0</v>
      </c>
      <c r="L313" s="19">
        <f>IF(B313="Privat",0,IF(B313="Erhverv",IF(K313=0,0,IF(K313&lt;=$F$5,(K313*$H$5)-SUM($L$19:L312),IF(K313&gt;$F$7,($F$7*$H$5)+((K313-$F$7)*$H$7)-SUM($L$19:L312)))),0))</f>
        <v>0</v>
      </c>
    </row>
    <row r="314" spans="1:12" ht="15" customHeight="1" x14ac:dyDescent="0.2">
      <c r="A314" s="21"/>
      <c r="B314" s="54"/>
      <c r="C314" s="54"/>
      <c r="D314" s="55"/>
      <c r="E314" s="56"/>
      <c r="F314" s="56"/>
      <c r="G314" s="7"/>
      <c r="H314" s="7"/>
      <c r="I314" s="14">
        <f t="shared" si="4"/>
        <v>0</v>
      </c>
      <c r="J314" s="15">
        <f>IF(I314=0,0,SUMIF($B$20:B314,"Privat",$I$20:I314))</f>
        <v>0</v>
      </c>
      <c r="K314" s="15">
        <f>IF(I314=0,0,SUMIF($B$20:B314,"Erhverv",$I$20:I314))</f>
        <v>0</v>
      </c>
      <c r="L314" s="16">
        <f>IF(B314="Privat",0,IF(B314="Erhverv",IF(K314=0,0,IF(K314&lt;=$F$5,(K314*$H$5)-SUM($L$19:L313),IF(K314&gt;$F$7,($F$7*$H$5)+((K314-$F$7)*$H$7)-SUM($L$19:L313)))),0))</f>
        <v>0</v>
      </c>
    </row>
    <row r="315" spans="1:12" ht="15" customHeight="1" thickBot="1" x14ac:dyDescent="0.25">
      <c r="A315" s="3"/>
      <c r="B315" s="50"/>
      <c r="C315" s="50"/>
      <c r="D315" s="51"/>
      <c r="E315" s="45"/>
      <c r="F315" s="45"/>
      <c r="G315" s="6"/>
      <c r="H315" s="6"/>
      <c r="I315" s="17">
        <f t="shared" si="4"/>
        <v>0</v>
      </c>
      <c r="J315" s="18">
        <f>IF(I315=0,0,SUMIF($B$20:B315,"Privat",$I$20:I315))</f>
        <v>0</v>
      </c>
      <c r="K315" s="18">
        <f>IF(I315=0,0,SUMIF($B$20:B315,"Erhverv",$I$20:I315))</f>
        <v>0</v>
      </c>
      <c r="L315" s="19">
        <f>IF(B315="Privat",0,IF(B315="Erhverv",IF(K315=0,0,IF(K315&lt;=$F$5,(K315*$H$5)-SUM($L$19:L314),IF(K315&gt;$F$7,($F$7*$H$5)+((K315-$F$7)*$H$7)-SUM($L$19:L314)))),0))</f>
        <v>0</v>
      </c>
    </row>
    <row r="316" spans="1:12" ht="15" customHeight="1" x14ac:dyDescent="0.2">
      <c r="A316" s="21"/>
      <c r="B316" s="54"/>
      <c r="C316" s="54"/>
      <c r="D316" s="55"/>
      <c r="E316" s="56"/>
      <c r="F316" s="56"/>
      <c r="G316" s="7"/>
      <c r="H316" s="7"/>
      <c r="I316" s="14">
        <f t="shared" si="4"/>
        <v>0</v>
      </c>
      <c r="J316" s="15">
        <f>IF(I316=0,0,SUMIF($B$20:B316,"Privat",$I$20:I316))</f>
        <v>0</v>
      </c>
      <c r="K316" s="15">
        <f>IF(I316=0,0,SUMIF($B$20:B316,"Erhverv",$I$20:I316))</f>
        <v>0</v>
      </c>
      <c r="L316" s="16">
        <f>IF(B316="Privat",0,IF(B316="Erhverv",IF(K316=0,0,IF(K316&lt;=$F$5,(K316*$H$5)-SUM($L$19:L315),IF(K316&gt;$F$7,($F$7*$H$5)+((K316-$F$7)*$H$7)-SUM($L$19:L315)))),0))</f>
        <v>0</v>
      </c>
    </row>
    <row r="317" spans="1:12" ht="15" customHeight="1" thickBot="1" x14ac:dyDescent="0.25">
      <c r="A317" s="3"/>
      <c r="B317" s="50"/>
      <c r="C317" s="50"/>
      <c r="D317" s="51"/>
      <c r="E317" s="45"/>
      <c r="F317" s="45"/>
      <c r="G317" s="6"/>
      <c r="H317" s="6"/>
      <c r="I317" s="17">
        <f t="shared" si="4"/>
        <v>0</v>
      </c>
      <c r="J317" s="18">
        <f>IF(I317=0,0,SUMIF($B$20:B317,"Privat",$I$20:I317))</f>
        <v>0</v>
      </c>
      <c r="K317" s="18">
        <f>IF(I317=0,0,SUMIF($B$20:B317,"Erhverv",$I$20:I317))</f>
        <v>0</v>
      </c>
      <c r="L317" s="19">
        <f>IF(B317="Privat",0,IF(B317="Erhverv",IF(K317=0,0,IF(K317&lt;=$F$5,(K317*$H$5)-SUM($L$19:L316),IF(K317&gt;$F$7,($F$7*$H$5)+((K317-$F$7)*$H$7)-SUM($L$19:L316)))),0))</f>
        <v>0</v>
      </c>
    </row>
    <row r="318" spans="1:12" ht="15" customHeight="1" x14ac:dyDescent="0.2">
      <c r="A318" s="21"/>
      <c r="B318" s="54"/>
      <c r="C318" s="54"/>
      <c r="D318" s="55"/>
      <c r="E318" s="56"/>
      <c r="F318" s="56"/>
      <c r="G318" s="7"/>
      <c r="H318" s="7"/>
      <c r="I318" s="14">
        <f t="shared" si="4"/>
        <v>0</v>
      </c>
      <c r="J318" s="15">
        <f>IF(I318=0,0,SUMIF($B$20:B318,"Privat",$I$20:I318))</f>
        <v>0</v>
      </c>
      <c r="K318" s="15">
        <f>IF(I318=0,0,SUMIF($B$20:B318,"Erhverv",$I$20:I318))</f>
        <v>0</v>
      </c>
      <c r="L318" s="16">
        <f>IF(B318="Privat",0,IF(B318="Erhverv",IF(K318=0,0,IF(K318&lt;=$F$5,(K318*$H$5)-SUM($L$19:L317),IF(K318&gt;$F$7,($F$7*$H$5)+((K318-$F$7)*$H$7)-SUM($L$19:L317)))),0))</f>
        <v>0</v>
      </c>
    </row>
    <row r="319" spans="1:12" ht="15" customHeight="1" thickBot="1" x14ac:dyDescent="0.25">
      <c r="A319" s="3"/>
      <c r="B319" s="50"/>
      <c r="C319" s="50"/>
      <c r="D319" s="51"/>
      <c r="E319" s="45"/>
      <c r="F319" s="45"/>
      <c r="G319" s="6"/>
      <c r="H319" s="6"/>
      <c r="I319" s="17">
        <f t="shared" si="4"/>
        <v>0</v>
      </c>
      <c r="J319" s="18">
        <f>IF(I319=0,0,SUMIF($B$20:B319,"Privat",$I$20:I319))</f>
        <v>0</v>
      </c>
      <c r="K319" s="18">
        <f>IF(I319=0,0,SUMIF($B$20:B319,"Erhverv",$I$20:I319))</f>
        <v>0</v>
      </c>
      <c r="L319" s="19">
        <f>IF(B319="Privat",0,IF(B319="Erhverv",IF(K319=0,0,IF(K319&lt;=$F$5,(K319*$H$5)-SUM($L$19:L318),IF(K319&gt;$F$7,($F$7*$H$5)+((K319-$F$7)*$H$7)-SUM($L$19:L318)))),0))</f>
        <v>0</v>
      </c>
    </row>
    <row r="320" spans="1:12" ht="15" customHeight="1" x14ac:dyDescent="0.2">
      <c r="A320" s="21"/>
      <c r="B320" s="54"/>
      <c r="C320" s="54"/>
      <c r="D320" s="55"/>
      <c r="E320" s="56"/>
      <c r="F320" s="56"/>
      <c r="G320" s="7"/>
      <c r="H320" s="7"/>
      <c r="I320" s="14">
        <f t="shared" si="4"/>
        <v>0</v>
      </c>
      <c r="J320" s="15">
        <f>IF(I320=0,0,SUMIF($B$20:B320,"Privat",$I$20:I320))</f>
        <v>0</v>
      </c>
      <c r="K320" s="15">
        <f>IF(I320=0,0,SUMIF($B$20:B320,"Erhverv",$I$20:I320))</f>
        <v>0</v>
      </c>
      <c r="L320" s="16">
        <f>IF(B320="Privat",0,IF(B320="Erhverv",IF(K320=0,0,IF(K320&lt;=$F$5,(K320*$H$5)-SUM($L$19:L319),IF(K320&gt;$F$7,($F$7*$H$5)+((K320-$F$7)*$H$7)-SUM($L$19:L319)))),0))</f>
        <v>0</v>
      </c>
    </row>
    <row r="321" spans="1:12" ht="15" customHeight="1" thickBot="1" x14ac:dyDescent="0.25">
      <c r="A321" s="3"/>
      <c r="B321" s="50"/>
      <c r="C321" s="50"/>
      <c r="D321" s="51"/>
      <c r="E321" s="45"/>
      <c r="F321" s="45"/>
      <c r="G321" s="6"/>
      <c r="H321" s="6"/>
      <c r="I321" s="17">
        <f t="shared" si="4"/>
        <v>0</v>
      </c>
      <c r="J321" s="18">
        <f>IF(I321=0,0,SUMIF($B$20:B321,"Privat",$I$20:I321))</f>
        <v>0</v>
      </c>
      <c r="K321" s="18">
        <f>IF(I321=0,0,SUMIF($B$20:B321,"Erhverv",$I$20:I321))</f>
        <v>0</v>
      </c>
      <c r="L321" s="19">
        <f>IF(B321="Privat",0,IF(B321="Erhverv",IF(K321=0,0,IF(K321&lt;=$F$5,(K321*$H$5)-SUM($L$19:L320),IF(K321&gt;$F$7,($F$7*$H$5)+((K321-$F$7)*$H$7)-SUM($L$19:L320)))),0))</f>
        <v>0</v>
      </c>
    </row>
    <row r="322" spans="1:12" ht="15" customHeight="1" x14ac:dyDescent="0.2">
      <c r="A322" s="21"/>
      <c r="B322" s="54"/>
      <c r="C322" s="54"/>
      <c r="D322" s="55"/>
      <c r="E322" s="56"/>
      <c r="F322" s="56"/>
      <c r="G322" s="7"/>
      <c r="H322" s="7"/>
      <c r="I322" s="14">
        <f t="shared" si="4"/>
        <v>0</v>
      </c>
      <c r="J322" s="15">
        <f>IF(I322=0,0,SUMIF($B$20:B322,"Privat",$I$20:I322))</f>
        <v>0</v>
      </c>
      <c r="K322" s="15">
        <f>IF(I322=0,0,SUMIF($B$20:B322,"Erhverv",$I$20:I322))</f>
        <v>0</v>
      </c>
      <c r="L322" s="16">
        <f>IF(B322="Privat",0,IF(B322="Erhverv",IF(K322=0,0,IF(K322&lt;=$F$5,(K322*$H$5)-SUM($L$19:L321),IF(K322&gt;$F$7,($F$7*$H$5)+((K322-$F$7)*$H$7)-SUM($L$19:L321)))),0))</f>
        <v>0</v>
      </c>
    </row>
    <row r="323" spans="1:12" ht="15" customHeight="1" thickBot="1" x14ac:dyDescent="0.25">
      <c r="A323" s="3"/>
      <c r="B323" s="50"/>
      <c r="C323" s="50"/>
      <c r="D323" s="51"/>
      <c r="E323" s="45"/>
      <c r="F323" s="45"/>
      <c r="G323" s="6"/>
      <c r="H323" s="6"/>
      <c r="I323" s="17">
        <f t="shared" si="4"/>
        <v>0</v>
      </c>
      <c r="J323" s="18">
        <f>IF(I323=0,0,SUMIF($B$20:B323,"Privat",$I$20:I323))</f>
        <v>0</v>
      </c>
      <c r="K323" s="18">
        <f>IF(I323=0,0,SUMIF($B$20:B323,"Erhverv",$I$20:I323))</f>
        <v>0</v>
      </c>
      <c r="L323" s="19">
        <f>IF(B323="Privat",0,IF(B323="Erhverv",IF(K323=0,0,IF(K323&lt;=$F$5,(K323*$H$5)-SUM($L$19:L322),IF(K323&gt;$F$7,($F$7*$H$5)+((K323-$F$7)*$H$7)-SUM($L$19:L322)))),0))</f>
        <v>0</v>
      </c>
    </row>
    <row r="324" spans="1:12" ht="15" customHeight="1" x14ac:dyDescent="0.2">
      <c r="A324" s="21"/>
      <c r="B324" s="54"/>
      <c r="C324" s="54"/>
      <c r="D324" s="55"/>
      <c r="E324" s="56"/>
      <c r="F324" s="56"/>
      <c r="G324" s="7"/>
      <c r="H324" s="7"/>
      <c r="I324" s="14">
        <f t="shared" si="4"/>
        <v>0</v>
      </c>
      <c r="J324" s="15">
        <f>IF(I324=0,0,SUMIF($B$20:B324,"Privat",$I$20:I324))</f>
        <v>0</v>
      </c>
      <c r="K324" s="15">
        <f>IF(I324=0,0,SUMIF($B$20:B324,"Erhverv",$I$20:I324))</f>
        <v>0</v>
      </c>
      <c r="L324" s="16">
        <f>IF(B324="Privat",0,IF(B324="Erhverv",IF(K324=0,0,IF(K324&lt;=$F$5,(K324*$H$5)-SUM($L$19:L323),IF(K324&gt;$F$7,($F$7*$H$5)+((K324-$F$7)*$H$7)-SUM($L$19:L323)))),0))</f>
        <v>0</v>
      </c>
    </row>
    <row r="325" spans="1:12" ht="15" customHeight="1" thickBot="1" x14ac:dyDescent="0.25">
      <c r="A325" s="3"/>
      <c r="B325" s="50"/>
      <c r="C325" s="50"/>
      <c r="D325" s="51"/>
      <c r="E325" s="45"/>
      <c r="F325" s="45"/>
      <c r="G325" s="6"/>
      <c r="H325" s="6"/>
      <c r="I325" s="17">
        <f t="shared" si="4"/>
        <v>0</v>
      </c>
      <c r="J325" s="18">
        <f>IF(I325=0,0,SUMIF($B$20:B325,"Privat",$I$20:I325))</f>
        <v>0</v>
      </c>
      <c r="K325" s="18">
        <f>IF(I325=0,0,SUMIF($B$20:B325,"Erhverv",$I$20:I325))</f>
        <v>0</v>
      </c>
      <c r="L325" s="19">
        <f>IF(B325="Privat",0,IF(B325="Erhverv",IF(K325=0,0,IF(K325&lt;=$F$5,(K325*$H$5)-SUM($L$19:L324),IF(K325&gt;$F$7,($F$7*$H$5)+((K325-$F$7)*$H$7)-SUM($L$19:L324)))),0))</f>
        <v>0</v>
      </c>
    </row>
    <row r="326" spans="1:12" ht="15" customHeight="1" x14ac:dyDescent="0.2">
      <c r="A326" s="21"/>
      <c r="B326" s="54"/>
      <c r="C326" s="54"/>
      <c r="D326" s="55"/>
      <c r="E326" s="56"/>
      <c r="F326" s="56"/>
      <c r="G326" s="7"/>
      <c r="H326" s="7"/>
      <c r="I326" s="14">
        <f t="shared" si="4"/>
        <v>0</v>
      </c>
      <c r="J326" s="15">
        <f>IF(I326=0,0,SUMIF($B$20:B326,"Privat",$I$20:I326))</f>
        <v>0</v>
      </c>
      <c r="K326" s="15">
        <f>IF(I326=0,0,SUMIF($B$20:B326,"Erhverv",$I$20:I326))</f>
        <v>0</v>
      </c>
      <c r="L326" s="16">
        <f>IF(B326="Privat",0,IF(B326="Erhverv",IF(K326=0,0,IF(K326&lt;=$F$5,(K326*$H$5)-SUM($L$19:L325),IF(K326&gt;$F$7,($F$7*$H$5)+((K326-$F$7)*$H$7)-SUM($L$19:L325)))),0))</f>
        <v>0</v>
      </c>
    </row>
    <row r="327" spans="1:12" ht="15" customHeight="1" thickBot="1" x14ac:dyDescent="0.25">
      <c r="A327" s="3"/>
      <c r="B327" s="50"/>
      <c r="C327" s="50"/>
      <c r="D327" s="51"/>
      <c r="E327" s="45"/>
      <c r="F327" s="45"/>
      <c r="G327" s="6"/>
      <c r="H327" s="6"/>
      <c r="I327" s="17">
        <f t="shared" si="4"/>
        <v>0</v>
      </c>
      <c r="J327" s="18">
        <f>IF(I327=0,0,SUMIF($B$20:B327,"Privat",$I$20:I327))</f>
        <v>0</v>
      </c>
      <c r="K327" s="18">
        <f>IF(I327=0,0,SUMIF($B$20:B327,"Erhverv",$I$20:I327))</f>
        <v>0</v>
      </c>
      <c r="L327" s="19">
        <f>IF(B327="Privat",0,IF(B327="Erhverv",IF(K327=0,0,IF(K327&lt;=$F$5,(K327*$H$5)-SUM($L$19:L326),IF(K327&gt;$F$7,($F$7*$H$5)+((K327-$F$7)*$H$7)-SUM($L$19:L326)))),0))</f>
        <v>0</v>
      </c>
    </row>
    <row r="328" spans="1:12" ht="15" customHeight="1" x14ac:dyDescent="0.2">
      <c r="A328" s="21"/>
      <c r="B328" s="54"/>
      <c r="C328" s="54"/>
      <c r="D328" s="55"/>
      <c r="E328" s="56"/>
      <c r="F328" s="56"/>
      <c r="G328" s="7"/>
      <c r="H328" s="7"/>
      <c r="I328" s="14">
        <f t="shared" si="4"/>
        <v>0</v>
      </c>
      <c r="J328" s="15">
        <f>IF(I328=0,0,SUMIF($B$20:B328,"Privat",$I$20:I328))</f>
        <v>0</v>
      </c>
      <c r="K328" s="15">
        <f>IF(I328=0,0,SUMIF($B$20:B328,"Erhverv",$I$20:I328))</f>
        <v>0</v>
      </c>
      <c r="L328" s="16">
        <f>IF(B328="Privat",0,IF(B328="Erhverv",IF(K328=0,0,IF(K328&lt;=$F$5,(K328*$H$5)-SUM($L$19:L327),IF(K328&gt;$F$7,($F$7*$H$5)+((K328-$F$7)*$H$7)-SUM($L$19:L327)))),0))</f>
        <v>0</v>
      </c>
    </row>
    <row r="329" spans="1:12" ht="15" customHeight="1" thickBot="1" x14ac:dyDescent="0.25">
      <c r="A329" s="3"/>
      <c r="B329" s="50"/>
      <c r="C329" s="50"/>
      <c r="D329" s="51"/>
      <c r="E329" s="45"/>
      <c r="F329" s="45"/>
      <c r="G329" s="6"/>
      <c r="H329" s="6"/>
      <c r="I329" s="17">
        <f t="shared" si="4"/>
        <v>0</v>
      </c>
      <c r="J329" s="18">
        <f>IF(I329=0,0,SUMIF($B$20:B329,"Privat",$I$20:I329))</f>
        <v>0</v>
      </c>
      <c r="K329" s="18">
        <f>IF(I329=0,0,SUMIF($B$20:B329,"Erhverv",$I$20:I329))</f>
        <v>0</v>
      </c>
      <c r="L329" s="19">
        <f>IF(B329="Privat",0,IF(B329="Erhverv",IF(K329=0,0,IF(K329&lt;=$F$5,(K329*$H$5)-SUM($L$19:L328),IF(K329&gt;$F$7,($F$7*$H$5)+((K329-$F$7)*$H$7)-SUM($L$19:L328)))),0))</f>
        <v>0</v>
      </c>
    </row>
    <row r="330" spans="1:12" ht="15" customHeight="1" x14ac:dyDescent="0.2">
      <c r="A330" s="21"/>
      <c r="B330" s="54"/>
      <c r="C330" s="54"/>
      <c r="D330" s="55"/>
      <c r="E330" s="56"/>
      <c r="F330" s="56"/>
      <c r="G330" s="7"/>
      <c r="H330" s="7"/>
      <c r="I330" s="14">
        <f t="shared" si="4"/>
        <v>0</v>
      </c>
      <c r="J330" s="15">
        <f>IF(I330=0,0,SUMIF($B$20:B330,"Privat",$I$20:I330))</f>
        <v>0</v>
      </c>
      <c r="K330" s="15">
        <f>IF(I330=0,0,SUMIF($B$20:B330,"Erhverv",$I$20:I330))</f>
        <v>0</v>
      </c>
      <c r="L330" s="16">
        <f>IF(B330="Privat",0,IF(B330="Erhverv",IF(K330=0,0,IF(K330&lt;=$F$5,(K330*$H$5)-SUM($L$19:L329),IF(K330&gt;$F$7,($F$7*$H$5)+((K330-$F$7)*$H$7)-SUM($L$19:L329)))),0))</f>
        <v>0</v>
      </c>
    </row>
    <row r="331" spans="1:12" ht="15" customHeight="1" thickBot="1" x14ac:dyDescent="0.25">
      <c r="A331" s="3"/>
      <c r="B331" s="50"/>
      <c r="C331" s="50"/>
      <c r="D331" s="51"/>
      <c r="E331" s="45"/>
      <c r="F331" s="45"/>
      <c r="G331" s="6"/>
      <c r="H331" s="6"/>
      <c r="I331" s="17">
        <f t="shared" si="4"/>
        <v>0</v>
      </c>
      <c r="J331" s="18">
        <f>IF(I331=0,0,SUMIF($B$20:B331,"Privat",$I$20:I331))</f>
        <v>0</v>
      </c>
      <c r="K331" s="18">
        <f>IF(I331=0,0,SUMIF($B$20:B331,"Erhverv",$I$20:I331))</f>
        <v>0</v>
      </c>
      <c r="L331" s="19">
        <f>IF(B331="Privat",0,IF(B331="Erhverv",IF(K331=0,0,IF(K331&lt;=$F$5,(K331*$H$5)-SUM($L$19:L330),IF(K331&gt;$F$7,($F$7*$H$5)+((K331-$F$7)*$H$7)-SUM($L$19:L330)))),0))</f>
        <v>0</v>
      </c>
    </row>
    <row r="332" spans="1:12" ht="15" customHeight="1" x14ac:dyDescent="0.2">
      <c r="A332" s="21"/>
      <c r="B332" s="54"/>
      <c r="C332" s="54"/>
      <c r="D332" s="55"/>
      <c r="E332" s="56"/>
      <c r="F332" s="56"/>
      <c r="G332" s="7"/>
      <c r="H332" s="7"/>
      <c r="I332" s="14">
        <f t="shared" si="4"/>
        <v>0</v>
      </c>
      <c r="J332" s="15">
        <f>IF(I332=0,0,SUMIF($B$20:B332,"Privat",$I$20:I332))</f>
        <v>0</v>
      </c>
      <c r="K332" s="15">
        <f>IF(I332=0,0,SUMIF($B$20:B332,"Erhverv",$I$20:I332))</f>
        <v>0</v>
      </c>
      <c r="L332" s="16">
        <f>IF(B332="Privat",0,IF(B332="Erhverv",IF(K332=0,0,IF(K332&lt;=$F$5,(K332*$H$5)-SUM($L$19:L331),IF(K332&gt;$F$7,($F$7*$H$5)+((K332-$F$7)*$H$7)-SUM($L$19:L331)))),0))</f>
        <v>0</v>
      </c>
    </row>
    <row r="333" spans="1:12" ht="15" customHeight="1" thickBot="1" x14ac:dyDescent="0.25">
      <c r="A333" s="3"/>
      <c r="B333" s="50"/>
      <c r="C333" s="50"/>
      <c r="D333" s="51"/>
      <c r="E333" s="45"/>
      <c r="F333" s="45"/>
      <c r="G333" s="6"/>
      <c r="H333" s="6"/>
      <c r="I333" s="17">
        <f t="shared" si="4"/>
        <v>0</v>
      </c>
      <c r="J333" s="18">
        <f>IF(I333=0,0,SUMIF($B$20:B333,"Privat",$I$20:I333))</f>
        <v>0</v>
      </c>
      <c r="K333" s="18">
        <f>IF(I333=0,0,SUMIF($B$20:B333,"Erhverv",$I$20:I333))</f>
        <v>0</v>
      </c>
      <c r="L333" s="19">
        <f>IF(B333="Privat",0,IF(B333="Erhverv",IF(K333=0,0,IF(K333&lt;=$F$5,(K333*$H$5)-SUM($L$19:L332),IF(K333&gt;$F$7,($F$7*$H$5)+((K333-$F$7)*$H$7)-SUM($L$19:L332)))),0))</f>
        <v>0</v>
      </c>
    </row>
    <row r="334" spans="1:12" ht="15" customHeight="1" x14ac:dyDescent="0.2">
      <c r="A334" s="21"/>
      <c r="B334" s="54"/>
      <c r="C334" s="54"/>
      <c r="D334" s="55"/>
      <c r="E334" s="56"/>
      <c r="F334" s="56"/>
      <c r="G334" s="7"/>
      <c r="H334" s="7"/>
      <c r="I334" s="14">
        <f t="shared" si="4"/>
        <v>0</v>
      </c>
      <c r="J334" s="15">
        <f>IF(I334=0,0,SUMIF($B$20:B334,"Privat",$I$20:I334))</f>
        <v>0</v>
      </c>
      <c r="K334" s="15">
        <f>IF(I334=0,0,SUMIF($B$20:B334,"Erhverv",$I$20:I334))</f>
        <v>0</v>
      </c>
      <c r="L334" s="16">
        <f>IF(B334="Privat",0,IF(B334="Erhverv",IF(K334=0,0,IF(K334&lt;=$F$5,(K334*$H$5)-SUM($L$19:L333),IF(K334&gt;$F$7,($F$7*$H$5)+((K334-$F$7)*$H$7)-SUM($L$19:L333)))),0))</f>
        <v>0</v>
      </c>
    </row>
    <row r="335" spans="1:12" ht="15" customHeight="1" thickBot="1" x14ac:dyDescent="0.25">
      <c r="A335" s="3"/>
      <c r="B335" s="50"/>
      <c r="C335" s="50"/>
      <c r="D335" s="51"/>
      <c r="E335" s="45"/>
      <c r="F335" s="45"/>
      <c r="G335" s="6"/>
      <c r="H335" s="6"/>
      <c r="I335" s="17">
        <f t="shared" si="4"/>
        <v>0</v>
      </c>
      <c r="J335" s="18">
        <f>IF(I335=0,0,SUMIF($B$20:B335,"Privat",$I$20:I335))</f>
        <v>0</v>
      </c>
      <c r="K335" s="18">
        <f>IF(I335=0,0,SUMIF($B$20:B335,"Erhverv",$I$20:I335))</f>
        <v>0</v>
      </c>
      <c r="L335" s="19">
        <f>IF(B335="Privat",0,IF(B335="Erhverv",IF(K335=0,0,IF(K335&lt;=$F$5,(K335*$H$5)-SUM($L$19:L334),IF(K335&gt;$F$7,($F$7*$H$5)+((K335-$F$7)*$H$7)-SUM($L$19:L334)))),0))</f>
        <v>0</v>
      </c>
    </row>
    <row r="336" spans="1:12" ht="15" customHeight="1" x14ac:dyDescent="0.2">
      <c r="A336" s="21"/>
      <c r="B336" s="54"/>
      <c r="C336" s="54"/>
      <c r="D336" s="55"/>
      <c r="E336" s="56"/>
      <c r="F336" s="56"/>
      <c r="G336" s="7"/>
      <c r="H336" s="7"/>
      <c r="I336" s="14">
        <f t="shared" si="4"/>
        <v>0</v>
      </c>
      <c r="J336" s="15">
        <f>IF(I336=0,0,SUMIF($B$20:B336,"Privat",$I$20:I336))</f>
        <v>0</v>
      </c>
      <c r="K336" s="15">
        <f>IF(I336=0,0,SUMIF($B$20:B336,"Erhverv",$I$20:I336))</f>
        <v>0</v>
      </c>
      <c r="L336" s="16">
        <f>IF(B336="Privat",0,IF(B336="Erhverv",IF(K336=0,0,IF(K336&lt;=$F$5,(K336*$H$5)-SUM($L$19:L335),IF(K336&gt;$F$7,($F$7*$H$5)+((K336-$F$7)*$H$7)-SUM($L$19:L335)))),0))</f>
        <v>0</v>
      </c>
    </row>
    <row r="337" spans="1:12" ht="15" customHeight="1" thickBot="1" x14ac:dyDescent="0.25">
      <c r="A337" s="3"/>
      <c r="B337" s="50"/>
      <c r="C337" s="50"/>
      <c r="D337" s="51"/>
      <c r="E337" s="45"/>
      <c r="F337" s="45"/>
      <c r="G337" s="6"/>
      <c r="H337" s="6"/>
      <c r="I337" s="17">
        <f t="shared" si="4"/>
        <v>0</v>
      </c>
      <c r="J337" s="18">
        <f>IF(I337=0,0,SUMIF($B$20:B337,"Privat",$I$20:I337))</f>
        <v>0</v>
      </c>
      <c r="K337" s="18">
        <f>IF(I337=0,0,SUMIF($B$20:B337,"Erhverv",$I$20:I337))</f>
        <v>0</v>
      </c>
      <c r="L337" s="19">
        <f>IF(B337="Privat",0,IF(B337="Erhverv",IF(K337=0,0,IF(K337&lt;=$F$5,(K337*$H$5)-SUM($L$19:L336),IF(K337&gt;$F$7,($F$7*$H$5)+((K337-$F$7)*$H$7)-SUM($L$19:L336)))),0))</f>
        <v>0</v>
      </c>
    </row>
    <row r="338" spans="1:12" ht="15" customHeight="1" x14ac:dyDescent="0.2">
      <c r="A338" s="21"/>
      <c r="B338" s="54"/>
      <c r="C338" s="54"/>
      <c r="D338" s="55"/>
      <c r="E338" s="56"/>
      <c r="F338" s="56"/>
      <c r="G338" s="7"/>
      <c r="H338" s="7"/>
      <c r="I338" s="14">
        <f t="shared" si="4"/>
        <v>0</v>
      </c>
      <c r="J338" s="15">
        <f>IF(I338=0,0,SUMIF($B$20:B338,"Privat",$I$20:I338))</f>
        <v>0</v>
      </c>
      <c r="K338" s="15">
        <f>IF(I338=0,0,SUMIF($B$20:B338,"Erhverv",$I$20:I338))</f>
        <v>0</v>
      </c>
      <c r="L338" s="16">
        <f>IF(B338="Privat",0,IF(B338="Erhverv",IF(K338=0,0,IF(K338&lt;=$F$5,(K338*$H$5)-SUM($L$19:L337),IF(K338&gt;$F$7,($F$7*$H$5)+((K338-$F$7)*$H$7)-SUM($L$19:L337)))),0))</f>
        <v>0</v>
      </c>
    </row>
    <row r="339" spans="1:12" ht="15" customHeight="1" thickBot="1" x14ac:dyDescent="0.25">
      <c r="A339" s="3"/>
      <c r="B339" s="50"/>
      <c r="C339" s="50"/>
      <c r="D339" s="51"/>
      <c r="E339" s="45"/>
      <c r="F339" s="45"/>
      <c r="G339" s="6"/>
      <c r="H339" s="6"/>
      <c r="I339" s="17">
        <f t="shared" si="4"/>
        <v>0</v>
      </c>
      <c r="J339" s="18">
        <f>IF(I339=0,0,SUMIF($B$20:B339,"Privat",$I$20:I339))</f>
        <v>0</v>
      </c>
      <c r="K339" s="18">
        <f>IF(I339=0,0,SUMIF($B$20:B339,"Erhverv",$I$20:I339))</f>
        <v>0</v>
      </c>
      <c r="L339" s="19">
        <f>IF(B339="Privat",0,IF(B339="Erhverv",IF(K339=0,0,IF(K339&lt;=$F$5,(K339*$H$5)-SUM($L$19:L338),IF(K339&gt;$F$7,($F$7*$H$5)+((K339-$F$7)*$H$7)-SUM($L$19:L338)))),0))</f>
        <v>0</v>
      </c>
    </row>
    <row r="340" spans="1:12" ht="15" customHeight="1" x14ac:dyDescent="0.2">
      <c r="A340" s="21"/>
      <c r="B340" s="54"/>
      <c r="C340" s="54"/>
      <c r="D340" s="55"/>
      <c r="E340" s="56"/>
      <c r="F340" s="56"/>
      <c r="G340" s="7"/>
      <c r="H340" s="7"/>
      <c r="I340" s="14">
        <f t="shared" ref="I340:I403" si="5">IF(OR(ISBLANK(G340),ISBLANK(H340)),0,H340-G340)</f>
        <v>0</v>
      </c>
      <c r="J340" s="15">
        <f>IF(I340=0,0,SUMIF($B$20:B340,"Privat",$I$20:I340))</f>
        <v>0</v>
      </c>
      <c r="K340" s="15">
        <f>IF(I340=0,0,SUMIF($B$20:B340,"Erhverv",$I$20:I340))</f>
        <v>0</v>
      </c>
      <c r="L340" s="16">
        <f>IF(B340="Privat",0,IF(B340="Erhverv",IF(K340=0,0,IF(K340&lt;=$F$5,(K340*$H$5)-SUM($L$19:L339),IF(K340&gt;$F$7,($F$7*$H$5)+((K340-$F$7)*$H$7)-SUM($L$19:L339)))),0))</f>
        <v>0</v>
      </c>
    </row>
    <row r="341" spans="1:12" ht="15" customHeight="1" thickBot="1" x14ac:dyDescent="0.25">
      <c r="A341" s="3"/>
      <c r="B341" s="50"/>
      <c r="C341" s="50"/>
      <c r="D341" s="51"/>
      <c r="E341" s="45"/>
      <c r="F341" s="45"/>
      <c r="G341" s="6"/>
      <c r="H341" s="6"/>
      <c r="I341" s="17">
        <f t="shared" si="5"/>
        <v>0</v>
      </c>
      <c r="J341" s="18">
        <f>IF(I341=0,0,SUMIF($B$20:B341,"Privat",$I$20:I341))</f>
        <v>0</v>
      </c>
      <c r="K341" s="18">
        <f>IF(I341=0,0,SUMIF($B$20:B341,"Erhverv",$I$20:I341))</f>
        <v>0</v>
      </c>
      <c r="L341" s="19">
        <f>IF(B341="Privat",0,IF(B341="Erhverv",IF(K341=0,0,IF(K341&lt;=$F$5,(K341*$H$5)-SUM($L$19:L340),IF(K341&gt;$F$7,($F$7*$H$5)+((K341-$F$7)*$H$7)-SUM($L$19:L340)))),0))</f>
        <v>0</v>
      </c>
    </row>
    <row r="342" spans="1:12" ht="15" customHeight="1" x14ac:dyDescent="0.2">
      <c r="A342" s="21"/>
      <c r="B342" s="54"/>
      <c r="C342" s="54"/>
      <c r="D342" s="55"/>
      <c r="E342" s="56"/>
      <c r="F342" s="56"/>
      <c r="G342" s="7"/>
      <c r="H342" s="7"/>
      <c r="I342" s="14">
        <f t="shared" si="5"/>
        <v>0</v>
      </c>
      <c r="J342" s="15">
        <f>IF(I342=0,0,SUMIF($B$20:B342,"Privat",$I$20:I342))</f>
        <v>0</v>
      </c>
      <c r="K342" s="15">
        <f>IF(I342=0,0,SUMIF($B$20:B342,"Erhverv",$I$20:I342))</f>
        <v>0</v>
      </c>
      <c r="L342" s="16">
        <f>IF(B342="Privat",0,IF(B342="Erhverv",IF(K342=0,0,IF(K342&lt;=$F$5,(K342*$H$5)-SUM($L$19:L341),IF(K342&gt;$F$7,($F$7*$H$5)+((K342-$F$7)*$H$7)-SUM($L$19:L341)))),0))</f>
        <v>0</v>
      </c>
    </row>
    <row r="343" spans="1:12" ht="15" customHeight="1" thickBot="1" x14ac:dyDescent="0.25">
      <c r="A343" s="3"/>
      <c r="B343" s="50"/>
      <c r="C343" s="50"/>
      <c r="D343" s="51"/>
      <c r="E343" s="45"/>
      <c r="F343" s="45"/>
      <c r="G343" s="6"/>
      <c r="H343" s="6"/>
      <c r="I343" s="17">
        <f t="shared" si="5"/>
        <v>0</v>
      </c>
      <c r="J343" s="18">
        <f>IF(I343=0,0,SUMIF($B$20:B343,"Privat",$I$20:I343))</f>
        <v>0</v>
      </c>
      <c r="K343" s="18">
        <f>IF(I343=0,0,SUMIF($B$20:B343,"Erhverv",$I$20:I343))</f>
        <v>0</v>
      </c>
      <c r="L343" s="19">
        <f>IF(B343="Privat",0,IF(B343="Erhverv",IF(K343=0,0,IF(K343&lt;=$F$5,(K343*$H$5)-SUM($L$19:L342),IF(K343&gt;$F$7,($F$7*$H$5)+((K343-$F$7)*$H$7)-SUM($L$19:L342)))),0))</f>
        <v>0</v>
      </c>
    </row>
    <row r="344" spans="1:12" ht="15" customHeight="1" x14ac:dyDescent="0.2">
      <c r="A344" s="21"/>
      <c r="B344" s="54"/>
      <c r="C344" s="54"/>
      <c r="D344" s="55"/>
      <c r="E344" s="56"/>
      <c r="F344" s="56"/>
      <c r="G344" s="7"/>
      <c r="H344" s="7"/>
      <c r="I344" s="14">
        <f t="shared" si="5"/>
        <v>0</v>
      </c>
      <c r="J344" s="15">
        <f>IF(I344=0,0,SUMIF($B$20:B344,"Privat",$I$20:I344))</f>
        <v>0</v>
      </c>
      <c r="K344" s="15">
        <f>IF(I344=0,0,SUMIF($B$20:B344,"Erhverv",$I$20:I344))</f>
        <v>0</v>
      </c>
      <c r="L344" s="16">
        <f>IF(B344="Privat",0,IF(B344="Erhverv",IF(K344=0,0,IF(K344&lt;=$F$5,(K344*$H$5)-SUM($L$19:L343),IF(K344&gt;$F$7,($F$7*$H$5)+((K344-$F$7)*$H$7)-SUM($L$19:L343)))),0))</f>
        <v>0</v>
      </c>
    </row>
    <row r="345" spans="1:12" ht="15" customHeight="1" thickBot="1" x14ac:dyDescent="0.25">
      <c r="A345" s="3"/>
      <c r="B345" s="50"/>
      <c r="C345" s="50"/>
      <c r="D345" s="51"/>
      <c r="E345" s="45"/>
      <c r="F345" s="45"/>
      <c r="G345" s="6"/>
      <c r="H345" s="6"/>
      <c r="I345" s="17">
        <f t="shared" si="5"/>
        <v>0</v>
      </c>
      <c r="J345" s="18">
        <f>IF(I345=0,0,SUMIF($B$20:B345,"Privat",$I$20:I345))</f>
        <v>0</v>
      </c>
      <c r="K345" s="18">
        <f>IF(I345=0,0,SUMIF($B$20:B345,"Erhverv",$I$20:I345))</f>
        <v>0</v>
      </c>
      <c r="L345" s="19">
        <f>IF(B345="Privat",0,IF(B345="Erhverv",IF(K345=0,0,IF(K345&lt;=$F$5,(K345*$H$5)-SUM($L$19:L344),IF(K345&gt;$F$7,($F$7*$H$5)+((K345-$F$7)*$H$7)-SUM($L$19:L344)))),0))</f>
        <v>0</v>
      </c>
    </row>
    <row r="346" spans="1:12" ht="15" customHeight="1" x14ac:dyDescent="0.2">
      <c r="A346" s="21"/>
      <c r="B346" s="54"/>
      <c r="C346" s="54"/>
      <c r="D346" s="55"/>
      <c r="E346" s="56"/>
      <c r="F346" s="56"/>
      <c r="G346" s="7"/>
      <c r="H346" s="7"/>
      <c r="I346" s="14">
        <f t="shared" si="5"/>
        <v>0</v>
      </c>
      <c r="J346" s="15">
        <f>IF(I346=0,0,SUMIF($B$20:B346,"Privat",$I$20:I346))</f>
        <v>0</v>
      </c>
      <c r="K346" s="15">
        <f>IF(I346=0,0,SUMIF($B$20:B346,"Erhverv",$I$20:I346))</f>
        <v>0</v>
      </c>
      <c r="L346" s="16">
        <f>IF(B346="Privat",0,IF(B346="Erhverv",IF(K346=0,0,IF(K346&lt;=$F$5,(K346*$H$5)-SUM($L$19:L345),IF(K346&gt;$F$7,($F$7*$H$5)+((K346-$F$7)*$H$7)-SUM($L$19:L345)))),0))</f>
        <v>0</v>
      </c>
    </row>
    <row r="347" spans="1:12" ht="15" customHeight="1" thickBot="1" x14ac:dyDescent="0.25">
      <c r="A347" s="3"/>
      <c r="B347" s="50"/>
      <c r="C347" s="50"/>
      <c r="D347" s="51"/>
      <c r="E347" s="45"/>
      <c r="F347" s="45"/>
      <c r="G347" s="6"/>
      <c r="H347" s="6"/>
      <c r="I347" s="17">
        <f t="shared" si="5"/>
        <v>0</v>
      </c>
      <c r="J347" s="18">
        <f>IF(I347=0,0,SUMIF($B$20:B347,"Privat",$I$20:I347))</f>
        <v>0</v>
      </c>
      <c r="K347" s="18">
        <f>IF(I347=0,0,SUMIF($B$20:B347,"Erhverv",$I$20:I347))</f>
        <v>0</v>
      </c>
      <c r="L347" s="19">
        <f>IF(B347="Privat",0,IF(B347="Erhverv",IF(K347=0,0,IF(K347&lt;=$F$5,(K347*$H$5)-SUM($L$19:L346),IF(K347&gt;$F$7,($F$7*$H$5)+((K347-$F$7)*$H$7)-SUM($L$19:L346)))),0))</f>
        <v>0</v>
      </c>
    </row>
    <row r="348" spans="1:12" ht="15" customHeight="1" x14ac:dyDescent="0.2">
      <c r="A348" s="21"/>
      <c r="B348" s="54"/>
      <c r="C348" s="54"/>
      <c r="D348" s="55"/>
      <c r="E348" s="56"/>
      <c r="F348" s="56"/>
      <c r="G348" s="7"/>
      <c r="H348" s="7"/>
      <c r="I348" s="14">
        <f t="shared" si="5"/>
        <v>0</v>
      </c>
      <c r="J348" s="15">
        <f>IF(I348=0,0,SUMIF($B$20:B348,"Privat",$I$20:I348))</f>
        <v>0</v>
      </c>
      <c r="K348" s="15">
        <f>IF(I348=0,0,SUMIF($B$20:B348,"Erhverv",$I$20:I348))</f>
        <v>0</v>
      </c>
      <c r="L348" s="16">
        <f>IF(B348="Privat",0,IF(B348="Erhverv",IF(K348=0,0,IF(K348&lt;=$F$5,(K348*$H$5)-SUM($L$19:L347),IF(K348&gt;$F$7,($F$7*$H$5)+((K348-$F$7)*$H$7)-SUM($L$19:L347)))),0))</f>
        <v>0</v>
      </c>
    </row>
    <row r="349" spans="1:12" ht="15" customHeight="1" thickBot="1" x14ac:dyDescent="0.25">
      <c r="A349" s="3"/>
      <c r="B349" s="50"/>
      <c r="C349" s="50"/>
      <c r="D349" s="51"/>
      <c r="E349" s="45"/>
      <c r="F349" s="45"/>
      <c r="G349" s="6"/>
      <c r="H349" s="6"/>
      <c r="I349" s="17">
        <f t="shared" si="5"/>
        <v>0</v>
      </c>
      <c r="J349" s="18">
        <f>IF(I349=0,0,SUMIF($B$20:B349,"Privat",$I$20:I349))</f>
        <v>0</v>
      </c>
      <c r="K349" s="18">
        <f>IF(I349=0,0,SUMIF($B$20:B349,"Erhverv",$I$20:I349))</f>
        <v>0</v>
      </c>
      <c r="L349" s="19">
        <f>IF(B349="Privat",0,IF(B349="Erhverv",IF(K349=0,0,IF(K349&lt;=$F$5,(K349*$H$5)-SUM($L$19:L348),IF(K349&gt;$F$7,($F$7*$H$5)+((K349-$F$7)*$H$7)-SUM($L$19:L348)))),0))</f>
        <v>0</v>
      </c>
    </row>
    <row r="350" spans="1:12" ht="15" customHeight="1" x14ac:dyDescent="0.2">
      <c r="A350" s="21"/>
      <c r="B350" s="54"/>
      <c r="C350" s="54"/>
      <c r="D350" s="55"/>
      <c r="E350" s="56"/>
      <c r="F350" s="56"/>
      <c r="G350" s="7"/>
      <c r="H350" s="7"/>
      <c r="I350" s="14">
        <f t="shared" si="5"/>
        <v>0</v>
      </c>
      <c r="J350" s="15">
        <f>IF(I350=0,0,SUMIF($B$20:B350,"Privat",$I$20:I350))</f>
        <v>0</v>
      </c>
      <c r="K350" s="15">
        <f>IF(I350=0,0,SUMIF($B$20:B350,"Erhverv",$I$20:I350))</f>
        <v>0</v>
      </c>
      <c r="L350" s="16">
        <f>IF(B350="Privat",0,IF(B350="Erhverv",IF(K350=0,0,IF(K350&lt;=$F$5,(K350*$H$5)-SUM($L$19:L349),IF(K350&gt;$F$7,($F$7*$H$5)+((K350-$F$7)*$H$7)-SUM($L$19:L349)))),0))</f>
        <v>0</v>
      </c>
    </row>
    <row r="351" spans="1:12" ht="15" customHeight="1" thickBot="1" x14ac:dyDescent="0.25">
      <c r="A351" s="3"/>
      <c r="B351" s="50"/>
      <c r="C351" s="50"/>
      <c r="D351" s="51"/>
      <c r="E351" s="45"/>
      <c r="F351" s="45"/>
      <c r="G351" s="6"/>
      <c r="H351" s="6"/>
      <c r="I351" s="17">
        <f t="shared" si="5"/>
        <v>0</v>
      </c>
      <c r="J351" s="18">
        <f>IF(I351=0,0,SUMIF($B$20:B351,"Privat",$I$20:I351))</f>
        <v>0</v>
      </c>
      <c r="K351" s="18">
        <f>IF(I351=0,0,SUMIF($B$20:B351,"Erhverv",$I$20:I351))</f>
        <v>0</v>
      </c>
      <c r="L351" s="19">
        <f>IF(B351="Privat",0,IF(B351="Erhverv",IF(K351=0,0,IF(K351&lt;=$F$5,(K351*$H$5)-SUM($L$19:L350),IF(K351&gt;$F$7,($F$7*$H$5)+((K351-$F$7)*$H$7)-SUM($L$19:L350)))),0))</f>
        <v>0</v>
      </c>
    </row>
    <row r="352" spans="1:12" ht="15" customHeight="1" x14ac:dyDescent="0.2">
      <c r="A352" s="21"/>
      <c r="B352" s="54"/>
      <c r="C352" s="54"/>
      <c r="D352" s="55"/>
      <c r="E352" s="56"/>
      <c r="F352" s="56"/>
      <c r="G352" s="7"/>
      <c r="H352" s="7"/>
      <c r="I352" s="14">
        <f t="shared" si="5"/>
        <v>0</v>
      </c>
      <c r="J352" s="15">
        <f>IF(I352=0,0,SUMIF($B$20:B352,"Privat",$I$20:I352))</f>
        <v>0</v>
      </c>
      <c r="K352" s="15">
        <f>IF(I352=0,0,SUMIF($B$20:B352,"Erhverv",$I$20:I352))</f>
        <v>0</v>
      </c>
      <c r="L352" s="16">
        <f>IF(B352="Privat",0,IF(B352="Erhverv",IF(K352=0,0,IF(K352&lt;=$F$5,(K352*$H$5)-SUM($L$19:L351),IF(K352&gt;$F$7,($F$7*$H$5)+((K352-$F$7)*$H$7)-SUM($L$19:L351)))),0))</f>
        <v>0</v>
      </c>
    </row>
    <row r="353" spans="1:12" ht="15" customHeight="1" thickBot="1" x14ac:dyDescent="0.25">
      <c r="A353" s="3"/>
      <c r="B353" s="50"/>
      <c r="C353" s="50"/>
      <c r="D353" s="51"/>
      <c r="E353" s="45"/>
      <c r="F353" s="45"/>
      <c r="G353" s="6"/>
      <c r="H353" s="6"/>
      <c r="I353" s="17">
        <f t="shared" si="5"/>
        <v>0</v>
      </c>
      <c r="J353" s="18">
        <f>IF(I353=0,0,SUMIF($B$20:B353,"Privat",$I$20:I353))</f>
        <v>0</v>
      </c>
      <c r="K353" s="18">
        <f>IF(I353=0,0,SUMIF($B$20:B353,"Erhverv",$I$20:I353))</f>
        <v>0</v>
      </c>
      <c r="L353" s="19">
        <f>IF(B353="Privat",0,IF(B353="Erhverv",IF(K353=0,0,IF(K353&lt;=$F$5,(K353*$H$5)-SUM($L$19:L352),IF(K353&gt;$F$7,($F$7*$H$5)+((K353-$F$7)*$H$7)-SUM($L$19:L352)))),0))</f>
        <v>0</v>
      </c>
    </row>
    <row r="354" spans="1:12" ht="15" customHeight="1" x14ac:dyDescent="0.2">
      <c r="A354" s="21"/>
      <c r="B354" s="54"/>
      <c r="C354" s="54"/>
      <c r="D354" s="55"/>
      <c r="E354" s="56"/>
      <c r="F354" s="56"/>
      <c r="G354" s="7"/>
      <c r="H354" s="7"/>
      <c r="I354" s="14">
        <f t="shared" si="5"/>
        <v>0</v>
      </c>
      <c r="J354" s="15">
        <f>IF(I354=0,0,SUMIF($B$20:B354,"Privat",$I$20:I354))</f>
        <v>0</v>
      </c>
      <c r="K354" s="15">
        <f>IF(I354=0,0,SUMIF($B$20:B354,"Erhverv",$I$20:I354))</f>
        <v>0</v>
      </c>
      <c r="L354" s="16">
        <f>IF(B354="Privat",0,IF(B354="Erhverv",IF(K354=0,0,IF(K354&lt;=$F$5,(K354*$H$5)-SUM($L$19:L353),IF(K354&gt;$F$7,($F$7*$H$5)+((K354-$F$7)*$H$7)-SUM($L$19:L353)))),0))</f>
        <v>0</v>
      </c>
    </row>
    <row r="355" spans="1:12" ht="15" customHeight="1" thickBot="1" x14ac:dyDescent="0.25">
      <c r="A355" s="3"/>
      <c r="B355" s="50"/>
      <c r="C355" s="50"/>
      <c r="D355" s="51"/>
      <c r="E355" s="45"/>
      <c r="F355" s="45"/>
      <c r="G355" s="6"/>
      <c r="H355" s="6"/>
      <c r="I355" s="17">
        <f t="shared" si="5"/>
        <v>0</v>
      </c>
      <c r="J355" s="18">
        <f>IF(I355=0,0,SUMIF($B$20:B355,"Privat",$I$20:I355))</f>
        <v>0</v>
      </c>
      <c r="K355" s="18">
        <f>IF(I355=0,0,SUMIF($B$20:B355,"Erhverv",$I$20:I355))</f>
        <v>0</v>
      </c>
      <c r="L355" s="19">
        <f>IF(B355="Privat",0,IF(B355="Erhverv",IF(K355=0,0,IF(K355&lt;=$F$5,(K355*$H$5)-SUM($L$19:L354),IF(K355&gt;$F$7,($F$7*$H$5)+((K355-$F$7)*$H$7)-SUM($L$19:L354)))),0))</f>
        <v>0</v>
      </c>
    </row>
    <row r="356" spans="1:12" ht="15" customHeight="1" x14ac:dyDescent="0.2">
      <c r="A356" s="21"/>
      <c r="B356" s="54"/>
      <c r="C356" s="54"/>
      <c r="D356" s="55"/>
      <c r="E356" s="56"/>
      <c r="F356" s="56"/>
      <c r="G356" s="7"/>
      <c r="H356" s="7"/>
      <c r="I356" s="14">
        <f t="shared" si="5"/>
        <v>0</v>
      </c>
      <c r="J356" s="15">
        <f>IF(I356=0,0,SUMIF($B$20:B356,"Privat",$I$20:I356))</f>
        <v>0</v>
      </c>
      <c r="K356" s="15">
        <f>IF(I356=0,0,SUMIF($B$20:B356,"Erhverv",$I$20:I356))</f>
        <v>0</v>
      </c>
      <c r="L356" s="16">
        <f>IF(B356="Privat",0,IF(B356="Erhverv",IF(K356=0,0,IF(K356&lt;=$F$5,(K356*$H$5)-SUM($L$19:L355),IF(K356&gt;$F$7,($F$7*$H$5)+((K356-$F$7)*$H$7)-SUM($L$19:L355)))),0))</f>
        <v>0</v>
      </c>
    </row>
    <row r="357" spans="1:12" ht="15" customHeight="1" thickBot="1" x14ac:dyDescent="0.25">
      <c r="A357" s="3"/>
      <c r="B357" s="50"/>
      <c r="C357" s="50"/>
      <c r="D357" s="51"/>
      <c r="E357" s="45"/>
      <c r="F357" s="45"/>
      <c r="G357" s="6"/>
      <c r="H357" s="6"/>
      <c r="I357" s="17">
        <f t="shared" si="5"/>
        <v>0</v>
      </c>
      <c r="J357" s="18">
        <f>IF(I357=0,0,SUMIF($B$20:B357,"Privat",$I$20:I357))</f>
        <v>0</v>
      </c>
      <c r="K357" s="18">
        <f>IF(I357=0,0,SUMIF($B$20:B357,"Erhverv",$I$20:I357))</f>
        <v>0</v>
      </c>
      <c r="L357" s="19">
        <f>IF(B357="Privat",0,IF(B357="Erhverv",IF(K357=0,0,IF(K357&lt;=$F$5,(K357*$H$5)-SUM($L$19:L356),IF(K357&gt;$F$7,($F$7*$H$5)+((K357-$F$7)*$H$7)-SUM($L$19:L356)))),0))</f>
        <v>0</v>
      </c>
    </row>
    <row r="358" spans="1:12" ht="15" customHeight="1" x14ac:dyDescent="0.2">
      <c r="A358" s="21"/>
      <c r="B358" s="54"/>
      <c r="C358" s="54"/>
      <c r="D358" s="55"/>
      <c r="E358" s="56"/>
      <c r="F358" s="56"/>
      <c r="G358" s="7"/>
      <c r="H358" s="7"/>
      <c r="I358" s="14">
        <f t="shared" si="5"/>
        <v>0</v>
      </c>
      <c r="J358" s="15">
        <f>IF(I358=0,0,SUMIF($B$20:B358,"Privat",$I$20:I358))</f>
        <v>0</v>
      </c>
      <c r="K358" s="15">
        <f>IF(I358=0,0,SUMIF($B$20:B358,"Erhverv",$I$20:I358))</f>
        <v>0</v>
      </c>
      <c r="L358" s="16">
        <f>IF(B358="Privat",0,IF(B358="Erhverv",IF(K358=0,0,IF(K358&lt;=$F$5,(K358*$H$5)-SUM($L$19:L357),IF(K358&gt;$F$7,($F$7*$H$5)+((K358-$F$7)*$H$7)-SUM($L$19:L357)))),0))</f>
        <v>0</v>
      </c>
    </row>
    <row r="359" spans="1:12" ht="15" customHeight="1" thickBot="1" x14ac:dyDescent="0.25">
      <c r="A359" s="3"/>
      <c r="B359" s="50"/>
      <c r="C359" s="50"/>
      <c r="D359" s="51"/>
      <c r="E359" s="45"/>
      <c r="F359" s="45"/>
      <c r="G359" s="6"/>
      <c r="H359" s="6"/>
      <c r="I359" s="17">
        <f t="shared" si="5"/>
        <v>0</v>
      </c>
      <c r="J359" s="18">
        <f>IF(I359=0,0,SUMIF($B$20:B359,"Privat",$I$20:I359))</f>
        <v>0</v>
      </c>
      <c r="K359" s="18">
        <f>IF(I359=0,0,SUMIF($B$20:B359,"Erhverv",$I$20:I359))</f>
        <v>0</v>
      </c>
      <c r="L359" s="19">
        <f>IF(B359="Privat",0,IF(B359="Erhverv",IF(K359=0,0,IF(K359&lt;=$F$5,(K359*$H$5)-SUM($L$19:L358),IF(K359&gt;$F$7,($F$7*$H$5)+((K359-$F$7)*$H$7)-SUM($L$19:L358)))),0))</f>
        <v>0</v>
      </c>
    </row>
    <row r="360" spans="1:12" ht="15" customHeight="1" x14ac:dyDescent="0.2">
      <c r="A360" s="21"/>
      <c r="B360" s="54"/>
      <c r="C360" s="54"/>
      <c r="D360" s="55"/>
      <c r="E360" s="56"/>
      <c r="F360" s="56"/>
      <c r="G360" s="7"/>
      <c r="H360" s="7"/>
      <c r="I360" s="14">
        <f t="shared" si="5"/>
        <v>0</v>
      </c>
      <c r="J360" s="15">
        <f>IF(I360=0,0,SUMIF($B$20:B360,"Privat",$I$20:I360))</f>
        <v>0</v>
      </c>
      <c r="K360" s="15">
        <f>IF(I360=0,0,SUMIF($B$20:B360,"Erhverv",$I$20:I360))</f>
        <v>0</v>
      </c>
      <c r="L360" s="16">
        <f>IF(B360="Privat",0,IF(B360="Erhverv",IF(K360=0,0,IF(K360&lt;=$F$5,(K360*$H$5)-SUM($L$19:L359),IF(K360&gt;$F$7,($F$7*$H$5)+((K360-$F$7)*$H$7)-SUM($L$19:L359)))),0))</f>
        <v>0</v>
      </c>
    </row>
    <row r="361" spans="1:12" ht="15" customHeight="1" thickBot="1" x14ac:dyDescent="0.25">
      <c r="A361" s="3"/>
      <c r="B361" s="50"/>
      <c r="C361" s="50"/>
      <c r="D361" s="51"/>
      <c r="E361" s="45"/>
      <c r="F361" s="45"/>
      <c r="G361" s="6"/>
      <c r="H361" s="6"/>
      <c r="I361" s="17">
        <f t="shared" si="5"/>
        <v>0</v>
      </c>
      <c r="J361" s="18">
        <f>IF(I361=0,0,SUMIF($B$20:B361,"Privat",$I$20:I361))</f>
        <v>0</v>
      </c>
      <c r="K361" s="18">
        <f>IF(I361=0,0,SUMIF($B$20:B361,"Erhverv",$I$20:I361))</f>
        <v>0</v>
      </c>
      <c r="L361" s="19">
        <f>IF(B361="Privat",0,IF(B361="Erhverv",IF(K361=0,0,IF(K361&lt;=$F$5,(K361*$H$5)-SUM($L$19:L360),IF(K361&gt;$F$7,($F$7*$H$5)+((K361-$F$7)*$H$7)-SUM($L$19:L360)))),0))</f>
        <v>0</v>
      </c>
    </row>
    <row r="362" spans="1:12" ht="15" customHeight="1" x14ac:dyDescent="0.2">
      <c r="A362" s="21"/>
      <c r="B362" s="54"/>
      <c r="C362" s="54"/>
      <c r="D362" s="55"/>
      <c r="E362" s="56"/>
      <c r="F362" s="56"/>
      <c r="G362" s="7"/>
      <c r="H362" s="7"/>
      <c r="I362" s="14">
        <f t="shared" si="5"/>
        <v>0</v>
      </c>
      <c r="J362" s="15">
        <f>IF(I362=0,0,SUMIF($B$20:B362,"Privat",$I$20:I362))</f>
        <v>0</v>
      </c>
      <c r="K362" s="15">
        <f>IF(I362=0,0,SUMIF($B$20:B362,"Erhverv",$I$20:I362))</f>
        <v>0</v>
      </c>
      <c r="L362" s="16">
        <f>IF(B362="Privat",0,IF(B362="Erhverv",IF(K362=0,0,IF(K362&lt;=$F$5,(K362*$H$5)-SUM($L$19:L361),IF(K362&gt;$F$7,($F$7*$H$5)+((K362-$F$7)*$H$7)-SUM($L$19:L361)))),0))</f>
        <v>0</v>
      </c>
    </row>
    <row r="363" spans="1:12" ht="15" customHeight="1" thickBot="1" x14ac:dyDescent="0.25">
      <c r="A363" s="3"/>
      <c r="B363" s="50"/>
      <c r="C363" s="50"/>
      <c r="D363" s="51"/>
      <c r="E363" s="45"/>
      <c r="F363" s="45"/>
      <c r="G363" s="6"/>
      <c r="H363" s="6"/>
      <c r="I363" s="17">
        <f t="shared" si="5"/>
        <v>0</v>
      </c>
      <c r="J363" s="18">
        <f>IF(I363=0,0,SUMIF($B$20:B363,"Privat",$I$20:I363))</f>
        <v>0</v>
      </c>
      <c r="K363" s="18">
        <f>IF(I363=0,0,SUMIF($B$20:B363,"Erhverv",$I$20:I363))</f>
        <v>0</v>
      </c>
      <c r="L363" s="19">
        <f>IF(B363="Privat",0,IF(B363="Erhverv",IF(K363=0,0,IF(K363&lt;=$F$5,(K363*$H$5)-SUM($L$19:L362),IF(K363&gt;$F$7,($F$7*$H$5)+((K363-$F$7)*$H$7)-SUM($L$19:L362)))),0))</f>
        <v>0</v>
      </c>
    </row>
    <row r="364" spans="1:12" ht="15" customHeight="1" x14ac:dyDescent="0.2">
      <c r="A364" s="21"/>
      <c r="B364" s="54"/>
      <c r="C364" s="54"/>
      <c r="D364" s="55"/>
      <c r="E364" s="56"/>
      <c r="F364" s="56"/>
      <c r="G364" s="7"/>
      <c r="H364" s="7"/>
      <c r="I364" s="14">
        <f t="shared" si="5"/>
        <v>0</v>
      </c>
      <c r="J364" s="15">
        <f>IF(I364=0,0,SUMIF($B$20:B364,"Privat",$I$20:I364))</f>
        <v>0</v>
      </c>
      <c r="K364" s="15">
        <f>IF(I364=0,0,SUMIF($B$20:B364,"Erhverv",$I$20:I364))</f>
        <v>0</v>
      </c>
      <c r="L364" s="16">
        <f>IF(B364="Privat",0,IF(B364="Erhverv",IF(K364=0,0,IF(K364&lt;=$F$5,(K364*$H$5)-SUM($L$19:L363),IF(K364&gt;$F$7,($F$7*$H$5)+((K364-$F$7)*$H$7)-SUM($L$19:L363)))),0))</f>
        <v>0</v>
      </c>
    </row>
    <row r="365" spans="1:12" ht="15" customHeight="1" thickBot="1" x14ac:dyDescent="0.25">
      <c r="A365" s="3"/>
      <c r="B365" s="50"/>
      <c r="C365" s="50"/>
      <c r="D365" s="51"/>
      <c r="E365" s="45"/>
      <c r="F365" s="45"/>
      <c r="G365" s="6"/>
      <c r="H365" s="6"/>
      <c r="I365" s="17">
        <f t="shared" si="5"/>
        <v>0</v>
      </c>
      <c r="J365" s="18">
        <f>IF(I365=0,0,SUMIF($B$20:B365,"Privat",$I$20:I365))</f>
        <v>0</v>
      </c>
      <c r="K365" s="18">
        <f>IF(I365=0,0,SUMIF($B$20:B365,"Erhverv",$I$20:I365))</f>
        <v>0</v>
      </c>
      <c r="L365" s="19">
        <f>IF(B365="Privat",0,IF(B365="Erhverv",IF(K365=0,0,IF(K365&lt;=$F$5,(K365*$H$5)-SUM($L$19:L364),IF(K365&gt;$F$7,($F$7*$H$5)+((K365-$F$7)*$H$7)-SUM($L$19:L364)))),0))</f>
        <v>0</v>
      </c>
    </row>
    <row r="366" spans="1:12" ht="15" customHeight="1" x14ac:dyDescent="0.2">
      <c r="A366" s="21"/>
      <c r="B366" s="54"/>
      <c r="C366" s="54"/>
      <c r="D366" s="55"/>
      <c r="E366" s="56"/>
      <c r="F366" s="56"/>
      <c r="G366" s="7"/>
      <c r="H366" s="7"/>
      <c r="I366" s="14">
        <f t="shared" si="5"/>
        <v>0</v>
      </c>
      <c r="J366" s="15">
        <f>IF(I366=0,0,SUMIF($B$20:B366,"Privat",$I$20:I366))</f>
        <v>0</v>
      </c>
      <c r="K366" s="15">
        <f>IF(I366=0,0,SUMIF($B$20:B366,"Erhverv",$I$20:I366))</f>
        <v>0</v>
      </c>
      <c r="L366" s="16">
        <f>IF(B366="Privat",0,IF(B366="Erhverv",IF(K366=0,0,IF(K366&lt;=$F$5,(K366*$H$5)-SUM($L$19:L365),IF(K366&gt;$F$7,($F$7*$H$5)+((K366-$F$7)*$H$7)-SUM($L$19:L365)))),0))</f>
        <v>0</v>
      </c>
    </row>
    <row r="367" spans="1:12" ht="15" customHeight="1" thickBot="1" x14ac:dyDescent="0.25">
      <c r="A367" s="3"/>
      <c r="B367" s="50"/>
      <c r="C367" s="50"/>
      <c r="D367" s="51"/>
      <c r="E367" s="45"/>
      <c r="F367" s="45"/>
      <c r="G367" s="6"/>
      <c r="H367" s="6"/>
      <c r="I367" s="17">
        <f t="shared" si="5"/>
        <v>0</v>
      </c>
      <c r="J367" s="18">
        <f>IF(I367=0,0,SUMIF($B$20:B367,"Privat",$I$20:I367))</f>
        <v>0</v>
      </c>
      <c r="K367" s="18">
        <f>IF(I367=0,0,SUMIF($B$20:B367,"Erhverv",$I$20:I367))</f>
        <v>0</v>
      </c>
      <c r="L367" s="19">
        <f>IF(B367="Privat",0,IF(B367="Erhverv",IF(K367=0,0,IF(K367&lt;=$F$5,(K367*$H$5)-SUM($L$19:L366),IF(K367&gt;$F$7,($F$7*$H$5)+((K367-$F$7)*$H$7)-SUM($L$19:L366)))),0))</f>
        <v>0</v>
      </c>
    </row>
    <row r="368" spans="1:12" ht="15" customHeight="1" x14ac:dyDescent="0.2">
      <c r="A368" s="21"/>
      <c r="B368" s="54"/>
      <c r="C368" s="54"/>
      <c r="D368" s="55"/>
      <c r="E368" s="56"/>
      <c r="F368" s="56"/>
      <c r="G368" s="7"/>
      <c r="H368" s="7"/>
      <c r="I368" s="14">
        <f t="shared" si="5"/>
        <v>0</v>
      </c>
      <c r="J368" s="15">
        <f>IF(I368=0,0,SUMIF($B$20:B368,"Privat",$I$20:I368))</f>
        <v>0</v>
      </c>
      <c r="K368" s="15">
        <f>IF(I368=0,0,SUMIF($B$20:B368,"Erhverv",$I$20:I368))</f>
        <v>0</v>
      </c>
      <c r="L368" s="16">
        <f>IF(B368="Privat",0,IF(B368="Erhverv",IF(K368=0,0,IF(K368&lt;=$F$5,(K368*$H$5)-SUM($L$19:L367),IF(K368&gt;$F$7,($F$7*$H$5)+((K368-$F$7)*$H$7)-SUM($L$19:L367)))),0))</f>
        <v>0</v>
      </c>
    </row>
    <row r="369" spans="1:12" ht="15" customHeight="1" thickBot="1" x14ac:dyDescent="0.25">
      <c r="A369" s="3"/>
      <c r="B369" s="50"/>
      <c r="C369" s="50"/>
      <c r="D369" s="51"/>
      <c r="E369" s="45"/>
      <c r="F369" s="45"/>
      <c r="G369" s="6"/>
      <c r="H369" s="6"/>
      <c r="I369" s="17">
        <f t="shared" si="5"/>
        <v>0</v>
      </c>
      <c r="J369" s="18">
        <f>IF(I369=0,0,SUMIF($B$20:B369,"Privat",$I$20:I369))</f>
        <v>0</v>
      </c>
      <c r="K369" s="18">
        <f>IF(I369=0,0,SUMIF($B$20:B369,"Erhverv",$I$20:I369))</f>
        <v>0</v>
      </c>
      <c r="L369" s="19">
        <f>IF(B369="Privat",0,IF(B369="Erhverv",IF(K369=0,0,IF(K369&lt;=$F$5,(K369*$H$5)-SUM($L$19:L368),IF(K369&gt;$F$7,($F$7*$H$5)+((K369-$F$7)*$H$7)-SUM($L$19:L368)))),0))</f>
        <v>0</v>
      </c>
    </row>
    <row r="370" spans="1:12" ht="15" customHeight="1" x14ac:dyDescent="0.2">
      <c r="A370" s="21"/>
      <c r="B370" s="54"/>
      <c r="C370" s="54"/>
      <c r="D370" s="55"/>
      <c r="E370" s="56"/>
      <c r="F370" s="56"/>
      <c r="G370" s="7"/>
      <c r="H370" s="7"/>
      <c r="I370" s="14">
        <f t="shared" si="5"/>
        <v>0</v>
      </c>
      <c r="J370" s="15">
        <f>IF(I370=0,0,SUMIF($B$20:B370,"Privat",$I$20:I370))</f>
        <v>0</v>
      </c>
      <c r="K370" s="15">
        <f>IF(I370=0,0,SUMIF($B$20:B370,"Erhverv",$I$20:I370))</f>
        <v>0</v>
      </c>
      <c r="L370" s="16">
        <f>IF(B370="Privat",0,IF(B370="Erhverv",IF(K370=0,0,IF(K370&lt;=$F$5,(K370*$H$5)-SUM($L$19:L369),IF(K370&gt;$F$7,($F$7*$H$5)+((K370-$F$7)*$H$7)-SUM($L$19:L369)))),0))</f>
        <v>0</v>
      </c>
    </row>
    <row r="371" spans="1:12" ht="15" customHeight="1" thickBot="1" x14ac:dyDescent="0.25">
      <c r="A371" s="3"/>
      <c r="B371" s="50"/>
      <c r="C371" s="50"/>
      <c r="D371" s="51"/>
      <c r="E371" s="45"/>
      <c r="F371" s="45"/>
      <c r="G371" s="6"/>
      <c r="H371" s="6"/>
      <c r="I371" s="17">
        <f t="shared" si="5"/>
        <v>0</v>
      </c>
      <c r="J371" s="18">
        <f>IF(I371=0,0,SUMIF($B$20:B371,"Privat",$I$20:I371))</f>
        <v>0</v>
      </c>
      <c r="K371" s="18">
        <f>IF(I371=0,0,SUMIF($B$20:B371,"Erhverv",$I$20:I371))</f>
        <v>0</v>
      </c>
      <c r="L371" s="19">
        <f>IF(B371="Privat",0,IF(B371="Erhverv",IF(K371=0,0,IF(K371&lt;=$F$5,(K371*$H$5)-SUM($L$19:L370),IF(K371&gt;$F$7,($F$7*$H$5)+((K371-$F$7)*$H$7)-SUM($L$19:L370)))),0))</f>
        <v>0</v>
      </c>
    </row>
    <row r="372" spans="1:12" ht="15" customHeight="1" x14ac:dyDescent="0.2">
      <c r="A372" s="21"/>
      <c r="B372" s="54"/>
      <c r="C372" s="54"/>
      <c r="D372" s="55"/>
      <c r="E372" s="56"/>
      <c r="F372" s="56"/>
      <c r="G372" s="7"/>
      <c r="H372" s="7"/>
      <c r="I372" s="14">
        <f t="shared" si="5"/>
        <v>0</v>
      </c>
      <c r="J372" s="15">
        <f>IF(I372=0,0,SUMIF($B$20:B372,"Privat",$I$20:I372))</f>
        <v>0</v>
      </c>
      <c r="K372" s="15">
        <f>IF(I372=0,0,SUMIF($B$20:B372,"Erhverv",$I$20:I372))</f>
        <v>0</v>
      </c>
      <c r="L372" s="16">
        <f>IF(B372="Privat",0,IF(B372="Erhverv",IF(K372=0,0,IF(K372&lt;=$F$5,(K372*$H$5)-SUM($L$19:L371),IF(K372&gt;$F$7,($F$7*$H$5)+((K372-$F$7)*$H$7)-SUM($L$19:L371)))),0))</f>
        <v>0</v>
      </c>
    </row>
    <row r="373" spans="1:12" ht="15" customHeight="1" thickBot="1" x14ac:dyDescent="0.25">
      <c r="A373" s="3"/>
      <c r="B373" s="50"/>
      <c r="C373" s="50"/>
      <c r="D373" s="51"/>
      <c r="E373" s="45"/>
      <c r="F373" s="45"/>
      <c r="G373" s="6"/>
      <c r="H373" s="6"/>
      <c r="I373" s="17">
        <f t="shared" si="5"/>
        <v>0</v>
      </c>
      <c r="J373" s="18">
        <f>IF(I373=0,0,SUMIF($B$20:B373,"Privat",$I$20:I373))</f>
        <v>0</v>
      </c>
      <c r="K373" s="18">
        <f>IF(I373=0,0,SUMIF($B$20:B373,"Erhverv",$I$20:I373))</f>
        <v>0</v>
      </c>
      <c r="L373" s="19">
        <f>IF(B373="Privat",0,IF(B373="Erhverv",IF(K373=0,0,IF(K373&lt;=$F$5,(K373*$H$5)-SUM($L$19:L372),IF(K373&gt;$F$7,($F$7*$H$5)+((K373-$F$7)*$H$7)-SUM($L$19:L372)))),0))</f>
        <v>0</v>
      </c>
    </row>
    <row r="374" spans="1:12" ht="15" customHeight="1" x14ac:dyDescent="0.2">
      <c r="A374" s="21"/>
      <c r="B374" s="54"/>
      <c r="C374" s="54"/>
      <c r="D374" s="55"/>
      <c r="E374" s="56"/>
      <c r="F374" s="56"/>
      <c r="G374" s="7"/>
      <c r="H374" s="7"/>
      <c r="I374" s="14">
        <f t="shared" si="5"/>
        <v>0</v>
      </c>
      <c r="J374" s="15">
        <f>IF(I374=0,0,SUMIF($B$20:B374,"Privat",$I$20:I374))</f>
        <v>0</v>
      </c>
      <c r="K374" s="15">
        <f>IF(I374=0,0,SUMIF($B$20:B374,"Erhverv",$I$20:I374))</f>
        <v>0</v>
      </c>
      <c r="L374" s="16">
        <f>IF(B374="Privat",0,IF(B374="Erhverv",IF(K374=0,0,IF(K374&lt;=$F$5,(K374*$H$5)-SUM($L$19:L373),IF(K374&gt;$F$7,($F$7*$H$5)+((K374-$F$7)*$H$7)-SUM($L$19:L373)))),0))</f>
        <v>0</v>
      </c>
    </row>
    <row r="375" spans="1:12" ht="15" customHeight="1" thickBot="1" x14ac:dyDescent="0.25">
      <c r="A375" s="3"/>
      <c r="B375" s="50"/>
      <c r="C375" s="50"/>
      <c r="D375" s="51"/>
      <c r="E375" s="45"/>
      <c r="F375" s="45"/>
      <c r="G375" s="6"/>
      <c r="H375" s="6"/>
      <c r="I375" s="17">
        <f t="shared" si="5"/>
        <v>0</v>
      </c>
      <c r="J375" s="18">
        <f>IF(I375=0,0,SUMIF($B$20:B375,"Privat",$I$20:I375))</f>
        <v>0</v>
      </c>
      <c r="K375" s="18">
        <f>IF(I375=0,0,SUMIF($B$20:B375,"Erhverv",$I$20:I375))</f>
        <v>0</v>
      </c>
      <c r="L375" s="19">
        <f>IF(B375="Privat",0,IF(B375="Erhverv",IF(K375=0,0,IF(K375&lt;=$F$5,(K375*$H$5)-SUM($L$19:L374),IF(K375&gt;$F$7,($F$7*$H$5)+((K375-$F$7)*$H$7)-SUM($L$19:L374)))),0))</f>
        <v>0</v>
      </c>
    </row>
    <row r="376" spans="1:12" ht="15" customHeight="1" x14ac:dyDescent="0.2">
      <c r="A376" s="21"/>
      <c r="B376" s="54"/>
      <c r="C376" s="54"/>
      <c r="D376" s="55"/>
      <c r="E376" s="56"/>
      <c r="F376" s="56"/>
      <c r="G376" s="7"/>
      <c r="H376" s="7"/>
      <c r="I376" s="14">
        <f t="shared" si="5"/>
        <v>0</v>
      </c>
      <c r="J376" s="15">
        <f>IF(I376=0,0,SUMIF($B$20:B376,"Privat",$I$20:I376))</f>
        <v>0</v>
      </c>
      <c r="K376" s="15">
        <f>IF(I376=0,0,SUMIF($B$20:B376,"Erhverv",$I$20:I376))</f>
        <v>0</v>
      </c>
      <c r="L376" s="16">
        <f>IF(B376="Privat",0,IF(B376="Erhverv",IF(K376=0,0,IF(K376&lt;=$F$5,(K376*$H$5)-SUM($L$19:L375),IF(K376&gt;$F$7,($F$7*$H$5)+((K376-$F$7)*$H$7)-SUM($L$19:L375)))),0))</f>
        <v>0</v>
      </c>
    </row>
    <row r="377" spans="1:12" ht="15" customHeight="1" thickBot="1" x14ac:dyDescent="0.25">
      <c r="A377" s="3"/>
      <c r="B377" s="50"/>
      <c r="C377" s="50"/>
      <c r="D377" s="51"/>
      <c r="E377" s="45"/>
      <c r="F377" s="45"/>
      <c r="G377" s="6"/>
      <c r="H377" s="6"/>
      <c r="I377" s="17">
        <f t="shared" si="5"/>
        <v>0</v>
      </c>
      <c r="J377" s="18">
        <f>IF(I377=0,0,SUMIF($B$20:B377,"Privat",$I$20:I377))</f>
        <v>0</v>
      </c>
      <c r="K377" s="18">
        <f>IF(I377=0,0,SUMIF($B$20:B377,"Erhverv",$I$20:I377))</f>
        <v>0</v>
      </c>
      <c r="L377" s="19">
        <f>IF(B377="Privat",0,IF(B377="Erhverv",IF(K377=0,0,IF(K377&lt;=$F$5,(K377*$H$5)-SUM($L$19:L376),IF(K377&gt;$F$7,($F$7*$H$5)+((K377-$F$7)*$H$7)-SUM($L$19:L376)))),0))</f>
        <v>0</v>
      </c>
    </row>
    <row r="378" spans="1:12" ht="15" customHeight="1" x14ac:dyDescent="0.2">
      <c r="A378" s="21"/>
      <c r="B378" s="54"/>
      <c r="C378" s="54"/>
      <c r="D378" s="55"/>
      <c r="E378" s="56"/>
      <c r="F378" s="56"/>
      <c r="G378" s="7"/>
      <c r="H378" s="7"/>
      <c r="I378" s="14">
        <f t="shared" si="5"/>
        <v>0</v>
      </c>
      <c r="J378" s="15">
        <f>IF(I378=0,0,SUMIF($B$20:B378,"Privat",$I$20:I378))</f>
        <v>0</v>
      </c>
      <c r="K378" s="15">
        <f>IF(I378=0,0,SUMIF($B$20:B378,"Erhverv",$I$20:I378))</f>
        <v>0</v>
      </c>
      <c r="L378" s="16">
        <f>IF(B378="Privat",0,IF(B378="Erhverv",IF(K378=0,0,IF(K378&lt;=$F$5,(K378*$H$5)-SUM($L$19:L377),IF(K378&gt;$F$7,($F$7*$H$5)+((K378-$F$7)*$H$7)-SUM($L$19:L377)))),0))</f>
        <v>0</v>
      </c>
    </row>
    <row r="379" spans="1:12" ht="15" customHeight="1" thickBot="1" x14ac:dyDescent="0.25">
      <c r="A379" s="3"/>
      <c r="B379" s="50"/>
      <c r="C379" s="50"/>
      <c r="D379" s="51"/>
      <c r="E379" s="45"/>
      <c r="F379" s="45"/>
      <c r="G379" s="6"/>
      <c r="H379" s="6"/>
      <c r="I379" s="17">
        <f t="shared" si="5"/>
        <v>0</v>
      </c>
      <c r="J379" s="18">
        <f>IF(I379=0,0,SUMIF($B$20:B379,"Privat",$I$20:I379))</f>
        <v>0</v>
      </c>
      <c r="K379" s="18">
        <f>IF(I379=0,0,SUMIF($B$20:B379,"Erhverv",$I$20:I379))</f>
        <v>0</v>
      </c>
      <c r="L379" s="19">
        <f>IF(B379="Privat",0,IF(B379="Erhverv",IF(K379=0,0,IF(K379&lt;=$F$5,(K379*$H$5)-SUM($L$19:L378),IF(K379&gt;$F$7,($F$7*$H$5)+((K379-$F$7)*$H$7)-SUM($L$19:L378)))),0))</f>
        <v>0</v>
      </c>
    </row>
    <row r="380" spans="1:12" ht="15" customHeight="1" x14ac:dyDescent="0.2">
      <c r="A380" s="21"/>
      <c r="B380" s="54"/>
      <c r="C380" s="54"/>
      <c r="D380" s="55"/>
      <c r="E380" s="56"/>
      <c r="F380" s="56"/>
      <c r="G380" s="7"/>
      <c r="H380" s="7"/>
      <c r="I380" s="14">
        <f t="shared" si="5"/>
        <v>0</v>
      </c>
      <c r="J380" s="15">
        <f>IF(I380=0,0,SUMIF($B$20:B380,"Privat",$I$20:I380))</f>
        <v>0</v>
      </c>
      <c r="K380" s="15">
        <f>IF(I380=0,0,SUMIF($B$20:B380,"Erhverv",$I$20:I380))</f>
        <v>0</v>
      </c>
      <c r="L380" s="16">
        <f>IF(B380="Privat",0,IF(B380="Erhverv",IF(K380=0,0,IF(K380&lt;=$F$5,(K380*$H$5)-SUM($L$19:L379),IF(K380&gt;$F$7,($F$7*$H$5)+((K380-$F$7)*$H$7)-SUM($L$19:L379)))),0))</f>
        <v>0</v>
      </c>
    </row>
    <row r="381" spans="1:12" ht="15" customHeight="1" thickBot="1" x14ac:dyDescent="0.25">
      <c r="A381" s="3"/>
      <c r="B381" s="50"/>
      <c r="C381" s="50"/>
      <c r="D381" s="51"/>
      <c r="E381" s="45"/>
      <c r="F381" s="45"/>
      <c r="G381" s="6"/>
      <c r="H381" s="6"/>
      <c r="I381" s="17">
        <f t="shared" si="5"/>
        <v>0</v>
      </c>
      <c r="J381" s="18">
        <f>IF(I381=0,0,SUMIF($B$20:B381,"Privat",$I$20:I381))</f>
        <v>0</v>
      </c>
      <c r="K381" s="18">
        <f>IF(I381=0,0,SUMIF($B$20:B381,"Erhverv",$I$20:I381))</f>
        <v>0</v>
      </c>
      <c r="L381" s="19">
        <f>IF(B381="Privat",0,IF(B381="Erhverv",IF(K381=0,0,IF(K381&lt;=$F$5,(K381*$H$5)-SUM($L$19:L380),IF(K381&gt;$F$7,($F$7*$H$5)+((K381-$F$7)*$H$7)-SUM($L$19:L380)))),0))</f>
        <v>0</v>
      </c>
    </row>
    <row r="382" spans="1:12" ht="15" customHeight="1" x14ac:dyDescent="0.2">
      <c r="A382" s="21"/>
      <c r="B382" s="54"/>
      <c r="C382" s="54"/>
      <c r="D382" s="55"/>
      <c r="E382" s="56"/>
      <c r="F382" s="56"/>
      <c r="G382" s="7"/>
      <c r="H382" s="7"/>
      <c r="I382" s="14">
        <f t="shared" si="5"/>
        <v>0</v>
      </c>
      <c r="J382" s="15">
        <f>IF(I382=0,0,SUMIF($B$20:B382,"Privat",$I$20:I382))</f>
        <v>0</v>
      </c>
      <c r="K382" s="15">
        <f>IF(I382=0,0,SUMIF($B$20:B382,"Erhverv",$I$20:I382))</f>
        <v>0</v>
      </c>
      <c r="L382" s="16">
        <f>IF(B382="Privat",0,IF(B382="Erhverv",IF(K382=0,0,IF(K382&lt;=$F$5,(K382*$H$5)-SUM($L$19:L381),IF(K382&gt;$F$7,($F$7*$H$5)+((K382-$F$7)*$H$7)-SUM($L$19:L381)))),0))</f>
        <v>0</v>
      </c>
    </row>
    <row r="383" spans="1:12" ht="15" customHeight="1" thickBot="1" x14ac:dyDescent="0.25">
      <c r="A383" s="3"/>
      <c r="B383" s="50"/>
      <c r="C383" s="50"/>
      <c r="D383" s="51"/>
      <c r="E383" s="45"/>
      <c r="F383" s="45"/>
      <c r="G383" s="6"/>
      <c r="H383" s="6"/>
      <c r="I383" s="17">
        <f t="shared" si="5"/>
        <v>0</v>
      </c>
      <c r="J383" s="18">
        <f>IF(I383=0,0,SUMIF($B$20:B383,"Privat",$I$20:I383))</f>
        <v>0</v>
      </c>
      <c r="K383" s="18">
        <f>IF(I383=0,0,SUMIF($B$20:B383,"Erhverv",$I$20:I383))</f>
        <v>0</v>
      </c>
      <c r="L383" s="19">
        <f>IF(B383="Privat",0,IF(B383="Erhverv",IF(K383=0,0,IF(K383&lt;=$F$5,(K383*$H$5)-SUM($L$19:L382),IF(K383&gt;$F$7,($F$7*$H$5)+((K383-$F$7)*$H$7)-SUM($L$19:L382)))),0))</f>
        <v>0</v>
      </c>
    </row>
    <row r="384" spans="1:12" ht="15" customHeight="1" x14ac:dyDescent="0.2">
      <c r="A384" s="21"/>
      <c r="B384" s="54"/>
      <c r="C384" s="54"/>
      <c r="D384" s="55"/>
      <c r="E384" s="56"/>
      <c r="F384" s="56"/>
      <c r="G384" s="7"/>
      <c r="H384" s="7"/>
      <c r="I384" s="14">
        <f t="shared" si="5"/>
        <v>0</v>
      </c>
      <c r="J384" s="15">
        <f>IF(I384=0,0,SUMIF($B$20:B384,"Privat",$I$20:I384))</f>
        <v>0</v>
      </c>
      <c r="K384" s="15">
        <f>IF(I384=0,0,SUMIF($B$20:B384,"Erhverv",$I$20:I384))</f>
        <v>0</v>
      </c>
      <c r="L384" s="16">
        <f>IF(B384="Privat",0,IF(B384="Erhverv",IF(K384=0,0,IF(K384&lt;=$F$5,(K384*$H$5)-SUM($L$19:L383),IF(K384&gt;$F$7,($F$7*$H$5)+((K384-$F$7)*$H$7)-SUM($L$19:L383)))),0))</f>
        <v>0</v>
      </c>
    </row>
    <row r="385" spans="1:12" ht="15" customHeight="1" thickBot="1" x14ac:dyDescent="0.25">
      <c r="A385" s="3"/>
      <c r="B385" s="50"/>
      <c r="C385" s="50"/>
      <c r="D385" s="51"/>
      <c r="E385" s="45"/>
      <c r="F385" s="45"/>
      <c r="G385" s="6"/>
      <c r="H385" s="6"/>
      <c r="I385" s="17">
        <f t="shared" si="5"/>
        <v>0</v>
      </c>
      <c r="J385" s="18">
        <f>IF(I385=0,0,SUMIF($B$20:B385,"Privat",$I$20:I385))</f>
        <v>0</v>
      </c>
      <c r="K385" s="18">
        <f>IF(I385=0,0,SUMIF($B$20:B385,"Erhverv",$I$20:I385))</f>
        <v>0</v>
      </c>
      <c r="L385" s="19">
        <f>IF(B385="Privat",0,IF(B385="Erhverv",IF(K385=0,0,IF(K385&lt;=$F$5,(K385*$H$5)-SUM($L$19:L384),IF(K385&gt;$F$7,($F$7*$H$5)+((K385-$F$7)*$H$7)-SUM($L$19:L384)))),0))</f>
        <v>0</v>
      </c>
    </row>
    <row r="386" spans="1:12" ht="15" customHeight="1" x14ac:dyDescent="0.2">
      <c r="A386" s="21"/>
      <c r="B386" s="54"/>
      <c r="C386" s="54"/>
      <c r="D386" s="55"/>
      <c r="E386" s="56"/>
      <c r="F386" s="56"/>
      <c r="G386" s="7"/>
      <c r="H386" s="7"/>
      <c r="I386" s="14">
        <f t="shared" si="5"/>
        <v>0</v>
      </c>
      <c r="J386" s="15">
        <f>IF(I386=0,0,SUMIF($B$20:B386,"Privat",$I$20:I386))</f>
        <v>0</v>
      </c>
      <c r="K386" s="15">
        <f>IF(I386=0,0,SUMIF($B$20:B386,"Erhverv",$I$20:I386))</f>
        <v>0</v>
      </c>
      <c r="L386" s="16">
        <f>IF(B386="Privat",0,IF(B386="Erhverv",IF(K386=0,0,IF(K386&lt;=$F$5,(K386*$H$5)-SUM($L$19:L385),IF(K386&gt;$F$7,($F$7*$H$5)+((K386-$F$7)*$H$7)-SUM($L$19:L385)))),0))</f>
        <v>0</v>
      </c>
    </row>
    <row r="387" spans="1:12" ht="15" customHeight="1" thickBot="1" x14ac:dyDescent="0.25">
      <c r="A387" s="3"/>
      <c r="B387" s="50"/>
      <c r="C387" s="50"/>
      <c r="D387" s="51"/>
      <c r="E387" s="45"/>
      <c r="F387" s="45"/>
      <c r="G387" s="6"/>
      <c r="H387" s="6"/>
      <c r="I387" s="17">
        <f t="shared" si="5"/>
        <v>0</v>
      </c>
      <c r="J387" s="18">
        <f>IF(I387=0,0,SUMIF($B$20:B387,"Privat",$I$20:I387))</f>
        <v>0</v>
      </c>
      <c r="K387" s="18">
        <f>IF(I387=0,0,SUMIF($B$20:B387,"Erhverv",$I$20:I387))</f>
        <v>0</v>
      </c>
      <c r="L387" s="19">
        <f>IF(B387="Privat",0,IF(B387="Erhverv",IF(K387=0,0,IF(K387&lt;=$F$5,(K387*$H$5)-SUM($L$19:L386),IF(K387&gt;$F$7,($F$7*$H$5)+((K387-$F$7)*$H$7)-SUM($L$19:L386)))),0))</f>
        <v>0</v>
      </c>
    </row>
    <row r="388" spans="1:12" ht="15" customHeight="1" x14ac:dyDescent="0.2">
      <c r="A388" s="21"/>
      <c r="B388" s="54"/>
      <c r="C388" s="54"/>
      <c r="D388" s="55"/>
      <c r="E388" s="56"/>
      <c r="F388" s="56"/>
      <c r="G388" s="7"/>
      <c r="H388" s="7"/>
      <c r="I388" s="14">
        <f t="shared" si="5"/>
        <v>0</v>
      </c>
      <c r="J388" s="15">
        <f>IF(I388=0,0,SUMIF($B$20:B388,"Privat",$I$20:I388))</f>
        <v>0</v>
      </c>
      <c r="K388" s="15">
        <f>IF(I388=0,0,SUMIF($B$20:B388,"Erhverv",$I$20:I388))</f>
        <v>0</v>
      </c>
      <c r="L388" s="16">
        <f>IF(B388="Privat",0,IF(B388="Erhverv",IF(K388=0,0,IF(K388&lt;=$F$5,(K388*$H$5)-SUM($L$19:L387),IF(K388&gt;$F$7,($F$7*$H$5)+((K388-$F$7)*$H$7)-SUM($L$19:L387)))),0))</f>
        <v>0</v>
      </c>
    </row>
    <row r="389" spans="1:12" ht="15" customHeight="1" thickBot="1" x14ac:dyDescent="0.25">
      <c r="A389" s="3"/>
      <c r="B389" s="50"/>
      <c r="C389" s="50"/>
      <c r="D389" s="51"/>
      <c r="E389" s="45"/>
      <c r="F389" s="45"/>
      <c r="G389" s="6"/>
      <c r="H389" s="6"/>
      <c r="I389" s="17">
        <f t="shared" si="5"/>
        <v>0</v>
      </c>
      <c r="J389" s="18">
        <f>IF(I389=0,0,SUMIF($B$20:B389,"Privat",$I$20:I389))</f>
        <v>0</v>
      </c>
      <c r="K389" s="18">
        <f>IF(I389=0,0,SUMIF($B$20:B389,"Erhverv",$I$20:I389))</f>
        <v>0</v>
      </c>
      <c r="L389" s="19">
        <f>IF(B389="Privat",0,IF(B389="Erhverv",IF(K389=0,0,IF(K389&lt;=$F$5,(K389*$H$5)-SUM($L$19:L388),IF(K389&gt;$F$7,($F$7*$H$5)+((K389-$F$7)*$H$7)-SUM($L$19:L388)))),0))</f>
        <v>0</v>
      </c>
    </row>
    <row r="390" spans="1:12" ht="15" customHeight="1" x14ac:dyDescent="0.2">
      <c r="A390" s="21"/>
      <c r="B390" s="54"/>
      <c r="C390" s="54"/>
      <c r="D390" s="55"/>
      <c r="E390" s="56"/>
      <c r="F390" s="56"/>
      <c r="G390" s="7"/>
      <c r="H390" s="7"/>
      <c r="I390" s="14">
        <f t="shared" si="5"/>
        <v>0</v>
      </c>
      <c r="J390" s="15">
        <f>IF(I390=0,0,SUMIF($B$20:B390,"Privat",$I$20:I390))</f>
        <v>0</v>
      </c>
      <c r="K390" s="15">
        <f>IF(I390=0,0,SUMIF($B$20:B390,"Erhverv",$I$20:I390))</f>
        <v>0</v>
      </c>
      <c r="L390" s="16">
        <f>IF(B390="Privat",0,IF(B390="Erhverv",IF(K390=0,0,IF(K390&lt;=$F$5,(K390*$H$5)-SUM($L$19:L389),IF(K390&gt;$F$7,($F$7*$H$5)+((K390-$F$7)*$H$7)-SUM($L$19:L389)))),0))</f>
        <v>0</v>
      </c>
    </row>
    <row r="391" spans="1:12" ht="15" customHeight="1" thickBot="1" x14ac:dyDescent="0.25">
      <c r="A391" s="3"/>
      <c r="B391" s="50"/>
      <c r="C391" s="50"/>
      <c r="D391" s="51"/>
      <c r="E391" s="45"/>
      <c r="F391" s="45"/>
      <c r="G391" s="6"/>
      <c r="H391" s="6"/>
      <c r="I391" s="17">
        <f t="shared" si="5"/>
        <v>0</v>
      </c>
      <c r="J391" s="18">
        <f>IF(I391=0,0,SUMIF($B$20:B391,"Privat",$I$20:I391))</f>
        <v>0</v>
      </c>
      <c r="K391" s="18">
        <f>IF(I391=0,0,SUMIF($B$20:B391,"Erhverv",$I$20:I391))</f>
        <v>0</v>
      </c>
      <c r="L391" s="19">
        <f>IF(B391="Privat",0,IF(B391="Erhverv",IF(K391=0,0,IF(K391&lt;=$F$5,(K391*$H$5)-SUM($L$19:L390),IF(K391&gt;$F$7,($F$7*$H$5)+((K391-$F$7)*$H$7)-SUM($L$19:L390)))),0))</f>
        <v>0</v>
      </c>
    </row>
    <row r="392" spans="1:12" ht="15" customHeight="1" x14ac:dyDescent="0.2">
      <c r="A392" s="21"/>
      <c r="B392" s="54"/>
      <c r="C392" s="54"/>
      <c r="D392" s="55"/>
      <c r="E392" s="56"/>
      <c r="F392" s="56"/>
      <c r="G392" s="7"/>
      <c r="H392" s="7"/>
      <c r="I392" s="14">
        <f t="shared" si="5"/>
        <v>0</v>
      </c>
      <c r="J392" s="15">
        <f>IF(I392=0,0,SUMIF($B$20:B392,"Privat",$I$20:I392))</f>
        <v>0</v>
      </c>
      <c r="K392" s="15">
        <f>IF(I392=0,0,SUMIF($B$20:B392,"Erhverv",$I$20:I392))</f>
        <v>0</v>
      </c>
      <c r="L392" s="16">
        <f>IF(B392="Privat",0,IF(B392="Erhverv",IF(K392=0,0,IF(K392&lt;=$F$5,(K392*$H$5)-SUM($L$19:L391),IF(K392&gt;$F$7,($F$7*$H$5)+((K392-$F$7)*$H$7)-SUM($L$19:L391)))),0))</f>
        <v>0</v>
      </c>
    </row>
    <row r="393" spans="1:12" ht="15" customHeight="1" thickBot="1" x14ac:dyDescent="0.25">
      <c r="A393" s="3"/>
      <c r="B393" s="50"/>
      <c r="C393" s="50"/>
      <c r="D393" s="51"/>
      <c r="E393" s="45"/>
      <c r="F393" s="45"/>
      <c r="G393" s="6"/>
      <c r="H393" s="6"/>
      <c r="I393" s="17">
        <f t="shared" si="5"/>
        <v>0</v>
      </c>
      <c r="J393" s="18">
        <f>IF(I393=0,0,SUMIF($B$20:B393,"Privat",$I$20:I393))</f>
        <v>0</v>
      </c>
      <c r="K393" s="18">
        <f>IF(I393=0,0,SUMIF($B$20:B393,"Erhverv",$I$20:I393))</f>
        <v>0</v>
      </c>
      <c r="L393" s="19">
        <f>IF(B393="Privat",0,IF(B393="Erhverv",IF(K393=0,0,IF(K393&lt;=$F$5,(K393*$H$5)-SUM($L$19:L392),IF(K393&gt;$F$7,($F$7*$H$5)+((K393-$F$7)*$H$7)-SUM($L$19:L392)))),0))</f>
        <v>0</v>
      </c>
    </row>
    <row r="394" spans="1:12" ht="15" customHeight="1" x14ac:dyDescent="0.2">
      <c r="A394" s="21"/>
      <c r="B394" s="54"/>
      <c r="C394" s="54"/>
      <c r="D394" s="55"/>
      <c r="E394" s="56"/>
      <c r="F394" s="56"/>
      <c r="G394" s="7"/>
      <c r="H394" s="7"/>
      <c r="I394" s="14">
        <f t="shared" si="5"/>
        <v>0</v>
      </c>
      <c r="J394" s="15">
        <f>IF(I394=0,0,SUMIF($B$20:B394,"Privat",$I$20:I394))</f>
        <v>0</v>
      </c>
      <c r="K394" s="15">
        <f>IF(I394=0,0,SUMIF($B$20:B394,"Erhverv",$I$20:I394))</f>
        <v>0</v>
      </c>
      <c r="L394" s="16">
        <f>IF(B394="Privat",0,IF(B394="Erhverv",IF(K394=0,0,IF(K394&lt;=$F$5,(K394*$H$5)-SUM($L$19:L393),IF(K394&gt;$F$7,($F$7*$H$5)+((K394-$F$7)*$H$7)-SUM($L$19:L393)))),0))</f>
        <v>0</v>
      </c>
    </row>
    <row r="395" spans="1:12" ht="15" customHeight="1" thickBot="1" x14ac:dyDescent="0.25">
      <c r="A395" s="3"/>
      <c r="B395" s="50"/>
      <c r="C395" s="50"/>
      <c r="D395" s="51"/>
      <c r="E395" s="45"/>
      <c r="F395" s="45"/>
      <c r="G395" s="6"/>
      <c r="H395" s="6"/>
      <c r="I395" s="17">
        <f t="shared" si="5"/>
        <v>0</v>
      </c>
      <c r="J395" s="18">
        <f>IF(I395=0,0,SUMIF($B$20:B395,"Privat",$I$20:I395))</f>
        <v>0</v>
      </c>
      <c r="K395" s="18">
        <f>IF(I395=0,0,SUMIF($B$20:B395,"Erhverv",$I$20:I395))</f>
        <v>0</v>
      </c>
      <c r="L395" s="19">
        <f>IF(B395="Privat",0,IF(B395="Erhverv",IF(K395=0,0,IF(K395&lt;=$F$5,(K395*$H$5)-SUM($L$19:L394),IF(K395&gt;$F$7,($F$7*$H$5)+((K395-$F$7)*$H$7)-SUM($L$19:L394)))),0))</f>
        <v>0</v>
      </c>
    </row>
    <row r="396" spans="1:12" ht="15" customHeight="1" x14ac:dyDescent="0.2">
      <c r="A396" s="21"/>
      <c r="B396" s="54"/>
      <c r="C396" s="54"/>
      <c r="D396" s="55"/>
      <c r="E396" s="56"/>
      <c r="F396" s="56"/>
      <c r="G396" s="7"/>
      <c r="H396" s="7"/>
      <c r="I396" s="14">
        <f t="shared" si="5"/>
        <v>0</v>
      </c>
      <c r="J396" s="15">
        <f>IF(I396=0,0,SUMIF($B$20:B396,"Privat",$I$20:I396))</f>
        <v>0</v>
      </c>
      <c r="K396" s="15">
        <f>IF(I396=0,0,SUMIF($B$20:B396,"Erhverv",$I$20:I396))</f>
        <v>0</v>
      </c>
      <c r="L396" s="16">
        <f>IF(B396="Privat",0,IF(B396="Erhverv",IF(K396=0,0,IF(K396&lt;=$F$5,(K396*$H$5)-SUM($L$19:L395),IF(K396&gt;$F$7,($F$7*$H$5)+((K396-$F$7)*$H$7)-SUM($L$19:L395)))),0))</f>
        <v>0</v>
      </c>
    </row>
    <row r="397" spans="1:12" ht="15" customHeight="1" thickBot="1" x14ac:dyDescent="0.25">
      <c r="A397" s="3"/>
      <c r="B397" s="50"/>
      <c r="C397" s="50"/>
      <c r="D397" s="51"/>
      <c r="E397" s="45"/>
      <c r="F397" s="45"/>
      <c r="G397" s="6"/>
      <c r="H397" s="6"/>
      <c r="I397" s="17">
        <f t="shared" si="5"/>
        <v>0</v>
      </c>
      <c r="J397" s="18">
        <f>IF(I397=0,0,SUMIF($B$20:B397,"Privat",$I$20:I397))</f>
        <v>0</v>
      </c>
      <c r="K397" s="18">
        <f>IF(I397=0,0,SUMIF($B$20:B397,"Erhverv",$I$20:I397))</f>
        <v>0</v>
      </c>
      <c r="L397" s="19">
        <f>IF(B397="Privat",0,IF(B397="Erhverv",IF(K397=0,0,IF(K397&lt;=$F$5,(K397*$H$5)-SUM($L$19:L396),IF(K397&gt;$F$7,($F$7*$H$5)+((K397-$F$7)*$H$7)-SUM($L$19:L396)))),0))</f>
        <v>0</v>
      </c>
    </row>
    <row r="398" spans="1:12" ht="15" customHeight="1" x14ac:dyDescent="0.2">
      <c r="A398" s="21"/>
      <c r="B398" s="54"/>
      <c r="C398" s="54"/>
      <c r="D398" s="55"/>
      <c r="E398" s="56"/>
      <c r="F398" s="56"/>
      <c r="G398" s="7"/>
      <c r="H398" s="7"/>
      <c r="I398" s="14">
        <f t="shared" si="5"/>
        <v>0</v>
      </c>
      <c r="J398" s="15">
        <f>IF(I398=0,0,SUMIF($B$20:B398,"Privat",$I$20:I398))</f>
        <v>0</v>
      </c>
      <c r="K398" s="15">
        <f>IF(I398=0,0,SUMIF($B$20:B398,"Erhverv",$I$20:I398))</f>
        <v>0</v>
      </c>
      <c r="L398" s="16">
        <f>IF(B398="Privat",0,IF(B398="Erhverv",IF(K398=0,0,IF(K398&lt;=$F$5,(K398*$H$5)-SUM($L$19:L397),IF(K398&gt;$F$7,($F$7*$H$5)+((K398-$F$7)*$H$7)-SUM($L$19:L397)))),0))</f>
        <v>0</v>
      </c>
    </row>
    <row r="399" spans="1:12" ht="15" customHeight="1" thickBot="1" x14ac:dyDescent="0.25">
      <c r="A399" s="3"/>
      <c r="B399" s="50"/>
      <c r="C399" s="50"/>
      <c r="D399" s="51"/>
      <c r="E399" s="45"/>
      <c r="F399" s="45"/>
      <c r="G399" s="6"/>
      <c r="H399" s="6"/>
      <c r="I399" s="17">
        <f t="shared" si="5"/>
        <v>0</v>
      </c>
      <c r="J399" s="18">
        <f>IF(I399=0,0,SUMIF($B$20:B399,"Privat",$I$20:I399))</f>
        <v>0</v>
      </c>
      <c r="K399" s="18">
        <f>IF(I399=0,0,SUMIF($B$20:B399,"Erhverv",$I$20:I399))</f>
        <v>0</v>
      </c>
      <c r="L399" s="19">
        <f>IF(B399="Privat",0,IF(B399="Erhverv",IF(K399=0,0,IF(K399&lt;=$F$5,(K399*$H$5)-SUM($L$19:L398),IF(K399&gt;$F$7,($F$7*$H$5)+((K399-$F$7)*$H$7)-SUM($L$19:L398)))),0))</f>
        <v>0</v>
      </c>
    </row>
    <row r="400" spans="1:12" ht="15" customHeight="1" x14ac:dyDescent="0.2">
      <c r="A400" s="21"/>
      <c r="B400" s="54"/>
      <c r="C400" s="54"/>
      <c r="D400" s="55"/>
      <c r="E400" s="56"/>
      <c r="F400" s="56"/>
      <c r="G400" s="7"/>
      <c r="H400" s="7"/>
      <c r="I400" s="14">
        <f t="shared" si="5"/>
        <v>0</v>
      </c>
      <c r="J400" s="15">
        <f>IF(I400=0,0,SUMIF($B$20:B400,"Privat",$I$20:I400))</f>
        <v>0</v>
      </c>
      <c r="K400" s="15">
        <f>IF(I400=0,0,SUMIF($B$20:B400,"Erhverv",$I$20:I400))</f>
        <v>0</v>
      </c>
      <c r="L400" s="16">
        <f>IF(B400="Privat",0,IF(B400="Erhverv",IF(K400=0,0,IF(K400&lt;=$F$5,(K400*$H$5)-SUM($L$19:L399),IF(K400&gt;$F$7,($F$7*$H$5)+((K400-$F$7)*$H$7)-SUM($L$19:L399)))),0))</f>
        <v>0</v>
      </c>
    </row>
    <row r="401" spans="1:12" ht="15" customHeight="1" thickBot="1" x14ac:dyDescent="0.25">
      <c r="A401" s="3"/>
      <c r="B401" s="50"/>
      <c r="C401" s="50"/>
      <c r="D401" s="51"/>
      <c r="E401" s="45"/>
      <c r="F401" s="45"/>
      <c r="G401" s="6"/>
      <c r="H401" s="6"/>
      <c r="I401" s="17">
        <f t="shared" si="5"/>
        <v>0</v>
      </c>
      <c r="J401" s="18">
        <f>IF(I401=0,0,SUMIF($B$20:B401,"Privat",$I$20:I401))</f>
        <v>0</v>
      </c>
      <c r="K401" s="18">
        <f>IF(I401=0,0,SUMIF($B$20:B401,"Erhverv",$I$20:I401))</f>
        <v>0</v>
      </c>
      <c r="L401" s="19">
        <f>IF(B401="Privat",0,IF(B401="Erhverv",IF(K401=0,0,IF(K401&lt;=$F$5,(K401*$H$5)-SUM($L$19:L400),IF(K401&gt;$F$7,($F$7*$H$5)+((K401-$F$7)*$H$7)-SUM($L$19:L400)))),0))</f>
        <v>0</v>
      </c>
    </row>
    <row r="402" spans="1:12" ht="15" customHeight="1" x14ac:dyDescent="0.2">
      <c r="A402" s="21"/>
      <c r="B402" s="54"/>
      <c r="C402" s="54"/>
      <c r="D402" s="55"/>
      <c r="E402" s="56"/>
      <c r="F402" s="56"/>
      <c r="G402" s="7"/>
      <c r="H402" s="7"/>
      <c r="I402" s="14">
        <f t="shared" si="5"/>
        <v>0</v>
      </c>
      <c r="J402" s="15">
        <f>IF(I402=0,0,SUMIF($B$20:B402,"Privat",$I$20:I402))</f>
        <v>0</v>
      </c>
      <c r="K402" s="15">
        <f>IF(I402=0,0,SUMIF($B$20:B402,"Erhverv",$I$20:I402))</f>
        <v>0</v>
      </c>
      <c r="L402" s="16">
        <f>IF(B402="Privat",0,IF(B402="Erhverv",IF(K402=0,0,IF(K402&lt;=$F$5,(K402*$H$5)-SUM($L$19:L401),IF(K402&gt;$F$7,($F$7*$H$5)+((K402-$F$7)*$H$7)-SUM($L$19:L401)))),0))</f>
        <v>0</v>
      </c>
    </row>
    <row r="403" spans="1:12" ht="15" customHeight="1" thickBot="1" x14ac:dyDescent="0.25">
      <c r="A403" s="3"/>
      <c r="B403" s="50"/>
      <c r="C403" s="50"/>
      <c r="D403" s="51"/>
      <c r="E403" s="45"/>
      <c r="F403" s="45"/>
      <c r="G403" s="6"/>
      <c r="H403" s="6"/>
      <c r="I403" s="17">
        <f t="shared" si="5"/>
        <v>0</v>
      </c>
      <c r="J403" s="18">
        <f>IF(I403=0,0,SUMIF($B$20:B403,"Privat",$I$20:I403))</f>
        <v>0</v>
      </c>
      <c r="K403" s="18">
        <f>IF(I403=0,0,SUMIF($B$20:B403,"Erhverv",$I$20:I403))</f>
        <v>0</v>
      </c>
      <c r="L403" s="19">
        <f>IF(B403="Privat",0,IF(B403="Erhverv",IF(K403=0,0,IF(K403&lt;=$F$5,(K403*$H$5)-SUM($L$19:L402),IF(K403&gt;$F$7,($F$7*$H$5)+((K403-$F$7)*$H$7)-SUM($L$19:L402)))),0))</f>
        <v>0</v>
      </c>
    </row>
    <row r="404" spans="1:12" ht="15" customHeight="1" x14ac:dyDescent="0.2">
      <c r="A404" s="21"/>
      <c r="B404" s="54"/>
      <c r="C404" s="54"/>
      <c r="D404" s="55"/>
      <c r="E404" s="56"/>
      <c r="F404" s="56"/>
      <c r="G404" s="7"/>
      <c r="H404" s="7"/>
      <c r="I404" s="14">
        <f t="shared" ref="I404:I467" si="6">IF(OR(ISBLANK(G404),ISBLANK(H404)),0,H404-G404)</f>
        <v>0</v>
      </c>
      <c r="J404" s="15">
        <f>IF(I404=0,0,SUMIF($B$20:B404,"Privat",$I$20:I404))</f>
        <v>0</v>
      </c>
      <c r="K404" s="15">
        <f>IF(I404=0,0,SUMIF($B$20:B404,"Erhverv",$I$20:I404))</f>
        <v>0</v>
      </c>
      <c r="L404" s="16">
        <f>IF(B404="Privat",0,IF(B404="Erhverv",IF(K404=0,0,IF(K404&lt;=$F$5,(K404*$H$5)-SUM($L$19:L403),IF(K404&gt;$F$7,($F$7*$H$5)+((K404-$F$7)*$H$7)-SUM($L$19:L403)))),0))</f>
        <v>0</v>
      </c>
    </row>
    <row r="405" spans="1:12" ht="15" customHeight="1" thickBot="1" x14ac:dyDescent="0.25">
      <c r="A405" s="3"/>
      <c r="B405" s="50"/>
      <c r="C405" s="50"/>
      <c r="D405" s="51"/>
      <c r="E405" s="45"/>
      <c r="F405" s="45"/>
      <c r="G405" s="6"/>
      <c r="H405" s="6"/>
      <c r="I405" s="17">
        <f t="shared" si="6"/>
        <v>0</v>
      </c>
      <c r="J405" s="18">
        <f>IF(I405=0,0,SUMIF($B$20:B405,"Privat",$I$20:I405))</f>
        <v>0</v>
      </c>
      <c r="K405" s="18">
        <f>IF(I405=0,0,SUMIF($B$20:B405,"Erhverv",$I$20:I405))</f>
        <v>0</v>
      </c>
      <c r="L405" s="19">
        <f>IF(B405="Privat",0,IF(B405="Erhverv",IF(K405=0,0,IF(K405&lt;=$F$5,(K405*$H$5)-SUM($L$19:L404),IF(K405&gt;$F$7,($F$7*$H$5)+((K405-$F$7)*$H$7)-SUM($L$19:L404)))),0))</f>
        <v>0</v>
      </c>
    </row>
    <row r="406" spans="1:12" ht="15" customHeight="1" x14ac:dyDescent="0.2">
      <c r="A406" s="21"/>
      <c r="B406" s="54"/>
      <c r="C406" s="54"/>
      <c r="D406" s="55"/>
      <c r="E406" s="56"/>
      <c r="F406" s="56"/>
      <c r="G406" s="7"/>
      <c r="H406" s="7"/>
      <c r="I406" s="14">
        <f t="shared" si="6"/>
        <v>0</v>
      </c>
      <c r="J406" s="15">
        <f>IF(I406=0,0,SUMIF($B$20:B406,"Privat",$I$20:I406))</f>
        <v>0</v>
      </c>
      <c r="K406" s="15">
        <f>IF(I406=0,0,SUMIF($B$20:B406,"Erhverv",$I$20:I406))</f>
        <v>0</v>
      </c>
      <c r="L406" s="16">
        <f>IF(B406="Privat",0,IF(B406="Erhverv",IF(K406=0,0,IF(K406&lt;=$F$5,(K406*$H$5)-SUM($L$19:L405),IF(K406&gt;$F$7,($F$7*$H$5)+((K406-$F$7)*$H$7)-SUM($L$19:L405)))),0))</f>
        <v>0</v>
      </c>
    </row>
    <row r="407" spans="1:12" ht="15" customHeight="1" thickBot="1" x14ac:dyDescent="0.25">
      <c r="A407" s="3"/>
      <c r="B407" s="50"/>
      <c r="C407" s="50"/>
      <c r="D407" s="51"/>
      <c r="E407" s="45"/>
      <c r="F407" s="45"/>
      <c r="G407" s="6"/>
      <c r="H407" s="6"/>
      <c r="I407" s="17">
        <f t="shared" si="6"/>
        <v>0</v>
      </c>
      <c r="J407" s="18">
        <f>IF(I407=0,0,SUMIF($B$20:B407,"Privat",$I$20:I407))</f>
        <v>0</v>
      </c>
      <c r="K407" s="18">
        <f>IF(I407=0,0,SUMIF($B$20:B407,"Erhverv",$I$20:I407))</f>
        <v>0</v>
      </c>
      <c r="L407" s="19">
        <f>IF(B407="Privat",0,IF(B407="Erhverv",IF(K407=0,0,IF(K407&lt;=$F$5,(K407*$H$5)-SUM($L$19:L406),IF(K407&gt;$F$7,($F$7*$H$5)+((K407-$F$7)*$H$7)-SUM($L$19:L406)))),0))</f>
        <v>0</v>
      </c>
    </row>
    <row r="408" spans="1:12" ht="15" customHeight="1" x14ac:dyDescent="0.2">
      <c r="A408" s="21"/>
      <c r="B408" s="54"/>
      <c r="C408" s="54"/>
      <c r="D408" s="55"/>
      <c r="E408" s="56"/>
      <c r="F408" s="56"/>
      <c r="G408" s="7"/>
      <c r="H408" s="7"/>
      <c r="I408" s="14">
        <f t="shared" si="6"/>
        <v>0</v>
      </c>
      <c r="J408" s="15">
        <f>IF(I408=0,0,SUMIF($B$20:B408,"Privat",$I$20:I408))</f>
        <v>0</v>
      </c>
      <c r="K408" s="15">
        <f>IF(I408=0,0,SUMIF($B$20:B408,"Erhverv",$I$20:I408))</f>
        <v>0</v>
      </c>
      <c r="L408" s="16">
        <f>IF(B408="Privat",0,IF(B408="Erhverv",IF(K408=0,0,IF(K408&lt;=$F$5,(K408*$H$5)-SUM($L$19:L407),IF(K408&gt;$F$7,($F$7*$H$5)+((K408-$F$7)*$H$7)-SUM($L$19:L407)))),0))</f>
        <v>0</v>
      </c>
    </row>
    <row r="409" spans="1:12" ht="15" customHeight="1" thickBot="1" x14ac:dyDescent="0.25">
      <c r="A409" s="3"/>
      <c r="B409" s="50"/>
      <c r="C409" s="50"/>
      <c r="D409" s="51"/>
      <c r="E409" s="45"/>
      <c r="F409" s="45"/>
      <c r="G409" s="6"/>
      <c r="H409" s="6"/>
      <c r="I409" s="17">
        <f t="shared" si="6"/>
        <v>0</v>
      </c>
      <c r="J409" s="18">
        <f>IF(I409=0,0,SUMIF($B$20:B409,"Privat",$I$20:I409))</f>
        <v>0</v>
      </c>
      <c r="K409" s="18">
        <f>IF(I409=0,0,SUMIF($B$20:B409,"Erhverv",$I$20:I409))</f>
        <v>0</v>
      </c>
      <c r="L409" s="19">
        <f>IF(B409="Privat",0,IF(B409="Erhverv",IF(K409=0,0,IF(K409&lt;=$F$5,(K409*$H$5)-SUM($L$19:L408),IF(K409&gt;$F$7,($F$7*$H$5)+((K409-$F$7)*$H$7)-SUM($L$19:L408)))),0))</f>
        <v>0</v>
      </c>
    </row>
    <row r="410" spans="1:12" ht="15" customHeight="1" x14ac:dyDescent="0.2">
      <c r="A410" s="21"/>
      <c r="B410" s="54"/>
      <c r="C410" s="54"/>
      <c r="D410" s="55"/>
      <c r="E410" s="56"/>
      <c r="F410" s="56"/>
      <c r="G410" s="7"/>
      <c r="H410" s="7"/>
      <c r="I410" s="14">
        <f t="shared" si="6"/>
        <v>0</v>
      </c>
      <c r="J410" s="15">
        <f>IF(I410=0,0,SUMIF($B$20:B410,"Privat",$I$20:I410))</f>
        <v>0</v>
      </c>
      <c r="K410" s="15">
        <f>IF(I410=0,0,SUMIF($B$20:B410,"Erhverv",$I$20:I410))</f>
        <v>0</v>
      </c>
      <c r="L410" s="16">
        <f>IF(B410="Privat",0,IF(B410="Erhverv",IF(K410=0,0,IF(K410&lt;=$F$5,(K410*$H$5)-SUM($L$19:L409),IF(K410&gt;$F$7,($F$7*$H$5)+((K410-$F$7)*$H$7)-SUM($L$19:L409)))),0))</f>
        <v>0</v>
      </c>
    </row>
    <row r="411" spans="1:12" ht="15" customHeight="1" thickBot="1" x14ac:dyDescent="0.25">
      <c r="A411" s="3"/>
      <c r="B411" s="50"/>
      <c r="C411" s="50"/>
      <c r="D411" s="51"/>
      <c r="E411" s="45"/>
      <c r="F411" s="45"/>
      <c r="G411" s="6"/>
      <c r="H411" s="6"/>
      <c r="I411" s="17">
        <f t="shared" si="6"/>
        <v>0</v>
      </c>
      <c r="J411" s="18">
        <f>IF(I411=0,0,SUMIF($B$20:B411,"Privat",$I$20:I411))</f>
        <v>0</v>
      </c>
      <c r="K411" s="18">
        <f>IF(I411=0,0,SUMIF($B$20:B411,"Erhverv",$I$20:I411))</f>
        <v>0</v>
      </c>
      <c r="L411" s="19">
        <f>IF(B411="Privat",0,IF(B411="Erhverv",IF(K411=0,0,IF(K411&lt;=$F$5,(K411*$H$5)-SUM($L$19:L410),IF(K411&gt;$F$7,($F$7*$H$5)+((K411-$F$7)*$H$7)-SUM($L$19:L410)))),0))</f>
        <v>0</v>
      </c>
    </row>
    <row r="412" spans="1:12" ht="15" customHeight="1" x14ac:dyDescent="0.2">
      <c r="A412" s="21"/>
      <c r="B412" s="54"/>
      <c r="C412" s="54"/>
      <c r="D412" s="55"/>
      <c r="E412" s="56"/>
      <c r="F412" s="56"/>
      <c r="G412" s="7"/>
      <c r="H412" s="7"/>
      <c r="I412" s="14">
        <f t="shared" si="6"/>
        <v>0</v>
      </c>
      <c r="J412" s="15">
        <f>IF(I412=0,0,SUMIF($B$20:B412,"Privat",$I$20:I412))</f>
        <v>0</v>
      </c>
      <c r="K412" s="15">
        <f>IF(I412=0,0,SUMIF($B$20:B412,"Erhverv",$I$20:I412))</f>
        <v>0</v>
      </c>
      <c r="L412" s="16">
        <f>IF(B412="Privat",0,IF(B412="Erhverv",IF(K412=0,0,IF(K412&lt;=$F$5,(K412*$H$5)-SUM($L$19:L411),IF(K412&gt;$F$7,($F$7*$H$5)+((K412-$F$7)*$H$7)-SUM($L$19:L411)))),0))</f>
        <v>0</v>
      </c>
    </row>
    <row r="413" spans="1:12" ht="15" customHeight="1" thickBot="1" x14ac:dyDescent="0.25">
      <c r="A413" s="3"/>
      <c r="B413" s="50"/>
      <c r="C413" s="50"/>
      <c r="D413" s="51"/>
      <c r="E413" s="45"/>
      <c r="F413" s="45"/>
      <c r="G413" s="6"/>
      <c r="H413" s="6"/>
      <c r="I413" s="17">
        <f t="shared" si="6"/>
        <v>0</v>
      </c>
      <c r="J413" s="18">
        <f>IF(I413=0,0,SUMIF($B$20:B413,"Privat",$I$20:I413))</f>
        <v>0</v>
      </c>
      <c r="K413" s="18">
        <f>IF(I413=0,0,SUMIF($B$20:B413,"Erhverv",$I$20:I413))</f>
        <v>0</v>
      </c>
      <c r="L413" s="19">
        <f>IF(B413="Privat",0,IF(B413="Erhverv",IF(K413=0,0,IF(K413&lt;=$F$5,(K413*$H$5)-SUM($L$19:L412),IF(K413&gt;$F$7,($F$7*$H$5)+((K413-$F$7)*$H$7)-SUM($L$19:L412)))),0))</f>
        <v>0</v>
      </c>
    </row>
    <row r="414" spans="1:12" ht="15" customHeight="1" x14ac:dyDescent="0.2">
      <c r="A414" s="21"/>
      <c r="B414" s="54"/>
      <c r="C414" s="54"/>
      <c r="D414" s="55"/>
      <c r="E414" s="56"/>
      <c r="F414" s="56"/>
      <c r="G414" s="7"/>
      <c r="H414" s="7"/>
      <c r="I414" s="14">
        <f t="shared" si="6"/>
        <v>0</v>
      </c>
      <c r="J414" s="15">
        <f>IF(I414=0,0,SUMIF($B$20:B414,"Privat",$I$20:I414))</f>
        <v>0</v>
      </c>
      <c r="K414" s="15">
        <f>IF(I414=0,0,SUMIF($B$20:B414,"Erhverv",$I$20:I414))</f>
        <v>0</v>
      </c>
      <c r="L414" s="16">
        <f>IF(B414="Privat",0,IF(B414="Erhverv",IF(K414=0,0,IF(K414&lt;=$F$5,(K414*$H$5)-SUM($L$19:L413),IF(K414&gt;$F$7,($F$7*$H$5)+((K414-$F$7)*$H$7)-SUM($L$19:L413)))),0))</f>
        <v>0</v>
      </c>
    </row>
    <row r="415" spans="1:12" ht="15" customHeight="1" thickBot="1" x14ac:dyDescent="0.25">
      <c r="A415" s="3"/>
      <c r="B415" s="50"/>
      <c r="C415" s="50"/>
      <c r="D415" s="51"/>
      <c r="E415" s="45"/>
      <c r="F415" s="45"/>
      <c r="G415" s="6"/>
      <c r="H415" s="6"/>
      <c r="I415" s="17">
        <f t="shared" si="6"/>
        <v>0</v>
      </c>
      <c r="J415" s="18">
        <f>IF(I415=0,0,SUMIF($B$20:B415,"Privat",$I$20:I415))</f>
        <v>0</v>
      </c>
      <c r="K415" s="18">
        <f>IF(I415=0,0,SUMIF($B$20:B415,"Erhverv",$I$20:I415))</f>
        <v>0</v>
      </c>
      <c r="L415" s="19">
        <f>IF(B415="Privat",0,IF(B415="Erhverv",IF(K415=0,0,IF(K415&lt;=$F$5,(K415*$H$5)-SUM($L$19:L414),IF(K415&gt;$F$7,($F$7*$H$5)+((K415-$F$7)*$H$7)-SUM($L$19:L414)))),0))</f>
        <v>0</v>
      </c>
    </row>
    <row r="416" spans="1:12" ht="15" customHeight="1" x14ac:dyDescent="0.2">
      <c r="A416" s="21"/>
      <c r="B416" s="54"/>
      <c r="C416" s="54"/>
      <c r="D416" s="55"/>
      <c r="E416" s="56"/>
      <c r="F416" s="56"/>
      <c r="G416" s="7"/>
      <c r="H416" s="7"/>
      <c r="I416" s="14">
        <f t="shared" si="6"/>
        <v>0</v>
      </c>
      <c r="J416" s="15">
        <f>IF(I416=0,0,SUMIF($B$20:B416,"Privat",$I$20:I416))</f>
        <v>0</v>
      </c>
      <c r="K416" s="15">
        <f>IF(I416=0,0,SUMIF($B$20:B416,"Erhverv",$I$20:I416))</f>
        <v>0</v>
      </c>
      <c r="L416" s="16">
        <f>IF(B416="Privat",0,IF(B416="Erhverv",IF(K416=0,0,IF(K416&lt;=$F$5,(K416*$H$5)-SUM($L$19:L415),IF(K416&gt;$F$7,($F$7*$H$5)+((K416-$F$7)*$H$7)-SUM($L$19:L415)))),0))</f>
        <v>0</v>
      </c>
    </row>
    <row r="417" spans="1:12" ht="15" customHeight="1" thickBot="1" x14ac:dyDescent="0.25">
      <c r="A417" s="3"/>
      <c r="B417" s="50"/>
      <c r="C417" s="50"/>
      <c r="D417" s="51"/>
      <c r="E417" s="45"/>
      <c r="F417" s="45"/>
      <c r="G417" s="6"/>
      <c r="H417" s="6"/>
      <c r="I417" s="17">
        <f t="shared" si="6"/>
        <v>0</v>
      </c>
      <c r="J417" s="18">
        <f>IF(I417=0,0,SUMIF($B$20:B417,"Privat",$I$20:I417))</f>
        <v>0</v>
      </c>
      <c r="K417" s="18">
        <f>IF(I417=0,0,SUMIF($B$20:B417,"Erhverv",$I$20:I417))</f>
        <v>0</v>
      </c>
      <c r="L417" s="19">
        <f>IF(B417="Privat",0,IF(B417="Erhverv",IF(K417=0,0,IF(K417&lt;=$F$5,(K417*$H$5)-SUM($L$19:L416),IF(K417&gt;$F$7,($F$7*$H$5)+((K417-$F$7)*$H$7)-SUM($L$19:L416)))),0))</f>
        <v>0</v>
      </c>
    </row>
    <row r="418" spans="1:12" ht="15" customHeight="1" x14ac:dyDescent="0.2">
      <c r="A418" s="21"/>
      <c r="B418" s="54"/>
      <c r="C418" s="54"/>
      <c r="D418" s="55"/>
      <c r="E418" s="56"/>
      <c r="F418" s="56"/>
      <c r="G418" s="7"/>
      <c r="H418" s="7"/>
      <c r="I418" s="14">
        <f t="shared" si="6"/>
        <v>0</v>
      </c>
      <c r="J418" s="15">
        <f>IF(I418=0,0,SUMIF($B$20:B418,"Privat",$I$20:I418))</f>
        <v>0</v>
      </c>
      <c r="K418" s="15">
        <f>IF(I418=0,0,SUMIF($B$20:B418,"Erhverv",$I$20:I418))</f>
        <v>0</v>
      </c>
      <c r="L418" s="16">
        <f>IF(B418="Privat",0,IF(B418="Erhverv",IF(K418=0,0,IF(K418&lt;=$F$5,(K418*$H$5)-SUM($L$19:L417),IF(K418&gt;$F$7,($F$7*$H$5)+((K418-$F$7)*$H$7)-SUM($L$19:L417)))),0))</f>
        <v>0</v>
      </c>
    </row>
    <row r="419" spans="1:12" ht="15" customHeight="1" thickBot="1" x14ac:dyDescent="0.25">
      <c r="A419" s="3"/>
      <c r="B419" s="50"/>
      <c r="C419" s="50"/>
      <c r="D419" s="51"/>
      <c r="E419" s="45"/>
      <c r="F419" s="45"/>
      <c r="G419" s="6"/>
      <c r="H419" s="6"/>
      <c r="I419" s="17">
        <f t="shared" si="6"/>
        <v>0</v>
      </c>
      <c r="J419" s="18">
        <f>IF(I419=0,0,SUMIF($B$20:B419,"Privat",$I$20:I419))</f>
        <v>0</v>
      </c>
      <c r="K419" s="18">
        <f>IF(I419=0,0,SUMIF($B$20:B419,"Erhverv",$I$20:I419))</f>
        <v>0</v>
      </c>
      <c r="L419" s="19">
        <f>IF(B419="Privat",0,IF(B419="Erhverv",IF(K419=0,0,IF(K419&lt;=$F$5,(K419*$H$5)-SUM($L$19:L418),IF(K419&gt;$F$7,($F$7*$H$5)+((K419-$F$7)*$H$7)-SUM($L$19:L418)))),0))</f>
        <v>0</v>
      </c>
    </row>
    <row r="420" spans="1:12" ht="15" customHeight="1" x14ac:dyDescent="0.2">
      <c r="A420" s="21"/>
      <c r="B420" s="54"/>
      <c r="C420" s="54"/>
      <c r="D420" s="55"/>
      <c r="E420" s="56"/>
      <c r="F420" s="56"/>
      <c r="G420" s="7"/>
      <c r="H420" s="7"/>
      <c r="I420" s="14">
        <f t="shared" si="6"/>
        <v>0</v>
      </c>
      <c r="J420" s="15">
        <f>IF(I420=0,0,SUMIF($B$20:B420,"Privat",$I$20:I420))</f>
        <v>0</v>
      </c>
      <c r="K420" s="15">
        <f>IF(I420=0,0,SUMIF($B$20:B420,"Erhverv",$I$20:I420))</f>
        <v>0</v>
      </c>
      <c r="L420" s="16">
        <f>IF(B420="Privat",0,IF(B420="Erhverv",IF(K420=0,0,IF(K420&lt;=$F$5,(K420*$H$5)-SUM($L$19:L419),IF(K420&gt;$F$7,($F$7*$H$5)+((K420-$F$7)*$H$7)-SUM($L$19:L419)))),0))</f>
        <v>0</v>
      </c>
    </row>
    <row r="421" spans="1:12" ht="15" customHeight="1" thickBot="1" x14ac:dyDescent="0.25">
      <c r="A421" s="3"/>
      <c r="B421" s="50"/>
      <c r="C421" s="50"/>
      <c r="D421" s="51"/>
      <c r="E421" s="45"/>
      <c r="F421" s="45"/>
      <c r="G421" s="6"/>
      <c r="H421" s="6"/>
      <c r="I421" s="17">
        <f t="shared" si="6"/>
        <v>0</v>
      </c>
      <c r="J421" s="18">
        <f>IF(I421=0,0,SUMIF($B$20:B421,"Privat",$I$20:I421))</f>
        <v>0</v>
      </c>
      <c r="K421" s="18">
        <f>IF(I421=0,0,SUMIF($B$20:B421,"Erhverv",$I$20:I421))</f>
        <v>0</v>
      </c>
      <c r="L421" s="19">
        <f>IF(B421="Privat",0,IF(B421="Erhverv",IF(K421=0,0,IF(K421&lt;=$F$5,(K421*$H$5)-SUM($L$19:L420),IF(K421&gt;$F$7,($F$7*$H$5)+((K421-$F$7)*$H$7)-SUM($L$19:L420)))),0))</f>
        <v>0</v>
      </c>
    </row>
    <row r="422" spans="1:12" ht="15" customHeight="1" x14ac:dyDescent="0.2">
      <c r="A422" s="21"/>
      <c r="B422" s="54"/>
      <c r="C422" s="54"/>
      <c r="D422" s="55"/>
      <c r="E422" s="56"/>
      <c r="F422" s="56"/>
      <c r="G422" s="7"/>
      <c r="H422" s="7"/>
      <c r="I422" s="14">
        <f t="shared" si="6"/>
        <v>0</v>
      </c>
      <c r="J422" s="15">
        <f>IF(I422=0,0,SUMIF($B$20:B422,"Privat",$I$20:I422))</f>
        <v>0</v>
      </c>
      <c r="K422" s="15">
        <f>IF(I422=0,0,SUMIF($B$20:B422,"Erhverv",$I$20:I422))</f>
        <v>0</v>
      </c>
      <c r="L422" s="16">
        <f>IF(B422="Privat",0,IF(B422="Erhverv",IF(K422=0,0,IF(K422&lt;=$F$5,(K422*$H$5)-SUM($L$19:L421),IF(K422&gt;$F$7,($F$7*$H$5)+((K422-$F$7)*$H$7)-SUM($L$19:L421)))),0))</f>
        <v>0</v>
      </c>
    </row>
    <row r="423" spans="1:12" ht="15" customHeight="1" thickBot="1" x14ac:dyDescent="0.25">
      <c r="A423" s="3"/>
      <c r="B423" s="50"/>
      <c r="C423" s="50"/>
      <c r="D423" s="51"/>
      <c r="E423" s="45"/>
      <c r="F423" s="45"/>
      <c r="G423" s="6"/>
      <c r="H423" s="6"/>
      <c r="I423" s="17">
        <f t="shared" si="6"/>
        <v>0</v>
      </c>
      <c r="J423" s="18">
        <f>IF(I423=0,0,SUMIF($B$20:B423,"Privat",$I$20:I423))</f>
        <v>0</v>
      </c>
      <c r="K423" s="18">
        <f>IF(I423=0,0,SUMIF($B$20:B423,"Erhverv",$I$20:I423))</f>
        <v>0</v>
      </c>
      <c r="L423" s="19">
        <f>IF(B423="Privat",0,IF(B423="Erhverv",IF(K423=0,0,IF(K423&lt;=$F$5,(K423*$H$5)-SUM($L$19:L422),IF(K423&gt;$F$7,($F$7*$H$5)+((K423-$F$7)*$H$7)-SUM($L$19:L422)))),0))</f>
        <v>0</v>
      </c>
    </row>
    <row r="424" spans="1:12" ht="15" customHeight="1" x14ac:dyDescent="0.2">
      <c r="A424" s="21"/>
      <c r="B424" s="54"/>
      <c r="C424" s="54"/>
      <c r="D424" s="55"/>
      <c r="E424" s="56"/>
      <c r="F424" s="56"/>
      <c r="G424" s="7"/>
      <c r="H424" s="7"/>
      <c r="I424" s="14">
        <f t="shared" si="6"/>
        <v>0</v>
      </c>
      <c r="J424" s="15">
        <f>IF(I424=0,0,SUMIF($B$20:B424,"Privat",$I$20:I424))</f>
        <v>0</v>
      </c>
      <c r="K424" s="15">
        <f>IF(I424=0,0,SUMIF($B$20:B424,"Erhverv",$I$20:I424))</f>
        <v>0</v>
      </c>
      <c r="L424" s="16">
        <f>IF(B424="Privat",0,IF(B424="Erhverv",IF(K424=0,0,IF(K424&lt;=$F$5,(K424*$H$5)-SUM($L$19:L423),IF(K424&gt;$F$7,($F$7*$H$5)+((K424-$F$7)*$H$7)-SUM($L$19:L423)))),0))</f>
        <v>0</v>
      </c>
    </row>
    <row r="425" spans="1:12" ht="15" customHeight="1" thickBot="1" x14ac:dyDescent="0.25">
      <c r="A425" s="3"/>
      <c r="B425" s="50"/>
      <c r="C425" s="50"/>
      <c r="D425" s="51"/>
      <c r="E425" s="45"/>
      <c r="F425" s="45"/>
      <c r="G425" s="6"/>
      <c r="H425" s="6"/>
      <c r="I425" s="17">
        <f t="shared" si="6"/>
        <v>0</v>
      </c>
      <c r="J425" s="18">
        <f>IF(I425=0,0,SUMIF($B$20:B425,"Privat",$I$20:I425))</f>
        <v>0</v>
      </c>
      <c r="K425" s="18">
        <f>IF(I425=0,0,SUMIF($B$20:B425,"Erhverv",$I$20:I425))</f>
        <v>0</v>
      </c>
      <c r="L425" s="19">
        <f>IF(B425="Privat",0,IF(B425="Erhverv",IF(K425=0,0,IF(K425&lt;=$F$5,(K425*$H$5)-SUM($L$19:L424),IF(K425&gt;$F$7,($F$7*$H$5)+((K425-$F$7)*$H$7)-SUM($L$19:L424)))),0))</f>
        <v>0</v>
      </c>
    </row>
    <row r="426" spans="1:12" ht="15" customHeight="1" x14ac:dyDescent="0.2">
      <c r="A426" s="21"/>
      <c r="B426" s="54"/>
      <c r="C426" s="54"/>
      <c r="D426" s="55"/>
      <c r="E426" s="56"/>
      <c r="F426" s="56"/>
      <c r="G426" s="7"/>
      <c r="H426" s="7"/>
      <c r="I426" s="14">
        <f t="shared" si="6"/>
        <v>0</v>
      </c>
      <c r="J426" s="15">
        <f>IF(I426=0,0,SUMIF($B$20:B426,"Privat",$I$20:I426))</f>
        <v>0</v>
      </c>
      <c r="K426" s="15">
        <f>IF(I426=0,0,SUMIF($B$20:B426,"Erhverv",$I$20:I426))</f>
        <v>0</v>
      </c>
      <c r="L426" s="16">
        <f>IF(B426="Privat",0,IF(B426="Erhverv",IF(K426=0,0,IF(K426&lt;=$F$5,(K426*$H$5)-SUM($L$19:L425),IF(K426&gt;$F$7,($F$7*$H$5)+((K426-$F$7)*$H$7)-SUM($L$19:L425)))),0))</f>
        <v>0</v>
      </c>
    </row>
    <row r="427" spans="1:12" ht="15" customHeight="1" thickBot="1" x14ac:dyDescent="0.25">
      <c r="A427" s="3"/>
      <c r="B427" s="50"/>
      <c r="C427" s="50"/>
      <c r="D427" s="51"/>
      <c r="E427" s="45"/>
      <c r="F427" s="45"/>
      <c r="G427" s="6"/>
      <c r="H427" s="6"/>
      <c r="I427" s="17">
        <f t="shared" si="6"/>
        <v>0</v>
      </c>
      <c r="J427" s="18">
        <f>IF(I427=0,0,SUMIF($B$20:B427,"Privat",$I$20:I427))</f>
        <v>0</v>
      </c>
      <c r="K427" s="18">
        <f>IF(I427=0,0,SUMIF($B$20:B427,"Erhverv",$I$20:I427))</f>
        <v>0</v>
      </c>
      <c r="L427" s="19">
        <f>IF(B427="Privat",0,IF(B427="Erhverv",IF(K427=0,0,IF(K427&lt;=$F$5,(K427*$H$5)-SUM($L$19:L426),IF(K427&gt;$F$7,($F$7*$H$5)+((K427-$F$7)*$H$7)-SUM($L$19:L426)))),0))</f>
        <v>0</v>
      </c>
    </row>
    <row r="428" spans="1:12" ht="15" customHeight="1" x14ac:dyDescent="0.2">
      <c r="A428" s="21"/>
      <c r="B428" s="54"/>
      <c r="C428" s="54"/>
      <c r="D428" s="55"/>
      <c r="E428" s="56"/>
      <c r="F428" s="56"/>
      <c r="G428" s="7"/>
      <c r="H428" s="7"/>
      <c r="I428" s="14">
        <f t="shared" si="6"/>
        <v>0</v>
      </c>
      <c r="J428" s="15">
        <f>IF(I428=0,0,SUMIF($B$20:B428,"Privat",$I$20:I428))</f>
        <v>0</v>
      </c>
      <c r="K428" s="15">
        <f>IF(I428=0,0,SUMIF($B$20:B428,"Erhverv",$I$20:I428))</f>
        <v>0</v>
      </c>
      <c r="L428" s="16">
        <f>IF(B428="Privat",0,IF(B428="Erhverv",IF(K428=0,0,IF(K428&lt;=$F$5,(K428*$H$5)-SUM($L$19:L427),IF(K428&gt;$F$7,($F$7*$H$5)+((K428-$F$7)*$H$7)-SUM($L$19:L427)))),0))</f>
        <v>0</v>
      </c>
    </row>
    <row r="429" spans="1:12" ht="15" customHeight="1" thickBot="1" x14ac:dyDescent="0.25">
      <c r="A429" s="3"/>
      <c r="B429" s="50"/>
      <c r="C429" s="50"/>
      <c r="D429" s="51"/>
      <c r="E429" s="45"/>
      <c r="F429" s="45"/>
      <c r="G429" s="6"/>
      <c r="H429" s="6"/>
      <c r="I429" s="17">
        <f t="shared" si="6"/>
        <v>0</v>
      </c>
      <c r="J429" s="18">
        <f>IF(I429=0,0,SUMIF($B$20:B429,"Privat",$I$20:I429))</f>
        <v>0</v>
      </c>
      <c r="K429" s="18">
        <f>IF(I429=0,0,SUMIF($B$20:B429,"Erhverv",$I$20:I429))</f>
        <v>0</v>
      </c>
      <c r="L429" s="19">
        <f>IF(B429="Privat",0,IF(B429="Erhverv",IF(K429=0,0,IF(K429&lt;=$F$5,(K429*$H$5)-SUM($L$19:L428),IF(K429&gt;$F$7,($F$7*$H$5)+((K429-$F$7)*$H$7)-SUM($L$19:L428)))),0))</f>
        <v>0</v>
      </c>
    </row>
    <row r="430" spans="1:12" ht="15" customHeight="1" x14ac:dyDescent="0.2">
      <c r="A430" s="21"/>
      <c r="B430" s="54"/>
      <c r="C430" s="54"/>
      <c r="D430" s="55"/>
      <c r="E430" s="56"/>
      <c r="F430" s="56"/>
      <c r="G430" s="7"/>
      <c r="H430" s="7"/>
      <c r="I430" s="14">
        <f t="shared" si="6"/>
        <v>0</v>
      </c>
      <c r="J430" s="15">
        <f>IF(I430=0,0,SUMIF($B$20:B430,"Privat",$I$20:I430))</f>
        <v>0</v>
      </c>
      <c r="K430" s="15">
        <f>IF(I430=0,0,SUMIF($B$20:B430,"Erhverv",$I$20:I430))</f>
        <v>0</v>
      </c>
      <c r="L430" s="16">
        <f>IF(B430="Privat",0,IF(B430="Erhverv",IF(K430=0,0,IF(K430&lt;=$F$5,(K430*$H$5)-SUM($L$19:L429),IF(K430&gt;$F$7,($F$7*$H$5)+((K430-$F$7)*$H$7)-SUM($L$19:L429)))),0))</f>
        <v>0</v>
      </c>
    </row>
    <row r="431" spans="1:12" ht="15" customHeight="1" thickBot="1" x14ac:dyDescent="0.25">
      <c r="A431" s="3"/>
      <c r="B431" s="50"/>
      <c r="C431" s="50"/>
      <c r="D431" s="51"/>
      <c r="E431" s="45"/>
      <c r="F431" s="45"/>
      <c r="G431" s="6"/>
      <c r="H431" s="6"/>
      <c r="I431" s="17">
        <f t="shared" si="6"/>
        <v>0</v>
      </c>
      <c r="J431" s="18">
        <f>IF(I431=0,0,SUMIF($B$20:B431,"Privat",$I$20:I431))</f>
        <v>0</v>
      </c>
      <c r="K431" s="18">
        <f>IF(I431=0,0,SUMIF($B$20:B431,"Erhverv",$I$20:I431))</f>
        <v>0</v>
      </c>
      <c r="L431" s="19">
        <f>IF(B431="Privat",0,IF(B431="Erhverv",IF(K431=0,0,IF(K431&lt;=$F$5,(K431*$H$5)-SUM($L$19:L430),IF(K431&gt;$F$7,($F$7*$H$5)+((K431-$F$7)*$H$7)-SUM($L$19:L430)))),0))</f>
        <v>0</v>
      </c>
    </row>
    <row r="432" spans="1:12" ht="15" customHeight="1" x14ac:dyDescent="0.2">
      <c r="A432" s="21"/>
      <c r="B432" s="54"/>
      <c r="C432" s="54"/>
      <c r="D432" s="55"/>
      <c r="E432" s="56"/>
      <c r="F432" s="56"/>
      <c r="G432" s="7"/>
      <c r="H432" s="7"/>
      <c r="I432" s="14">
        <f t="shared" si="6"/>
        <v>0</v>
      </c>
      <c r="J432" s="15">
        <f>IF(I432=0,0,SUMIF($B$20:B432,"Privat",$I$20:I432))</f>
        <v>0</v>
      </c>
      <c r="K432" s="15">
        <f>IF(I432=0,0,SUMIF($B$20:B432,"Erhverv",$I$20:I432))</f>
        <v>0</v>
      </c>
      <c r="L432" s="16">
        <f>IF(B432="Privat",0,IF(B432="Erhverv",IF(K432=0,0,IF(K432&lt;=$F$5,(K432*$H$5)-SUM($L$19:L431),IF(K432&gt;$F$7,($F$7*$H$5)+((K432-$F$7)*$H$7)-SUM($L$19:L431)))),0))</f>
        <v>0</v>
      </c>
    </row>
    <row r="433" spans="1:12" ht="15" customHeight="1" thickBot="1" x14ac:dyDescent="0.25">
      <c r="A433" s="3"/>
      <c r="B433" s="50"/>
      <c r="C433" s="50"/>
      <c r="D433" s="51"/>
      <c r="E433" s="45"/>
      <c r="F433" s="45"/>
      <c r="G433" s="6"/>
      <c r="H433" s="6"/>
      <c r="I433" s="17">
        <f t="shared" si="6"/>
        <v>0</v>
      </c>
      <c r="J433" s="18">
        <f>IF(I433=0,0,SUMIF($B$20:B433,"Privat",$I$20:I433))</f>
        <v>0</v>
      </c>
      <c r="K433" s="18">
        <f>IF(I433=0,0,SUMIF($B$20:B433,"Erhverv",$I$20:I433))</f>
        <v>0</v>
      </c>
      <c r="L433" s="19">
        <f>IF(B433="Privat",0,IF(B433="Erhverv",IF(K433=0,0,IF(K433&lt;=$F$5,(K433*$H$5)-SUM($L$19:L432),IF(K433&gt;$F$7,($F$7*$H$5)+((K433-$F$7)*$H$7)-SUM($L$19:L432)))),0))</f>
        <v>0</v>
      </c>
    </row>
    <row r="434" spans="1:12" ht="15" customHeight="1" x14ac:dyDescent="0.2">
      <c r="A434" s="21"/>
      <c r="B434" s="54"/>
      <c r="C434" s="54"/>
      <c r="D434" s="55"/>
      <c r="E434" s="56"/>
      <c r="F434" s="56"/>
      <c r="G434" s="7"/>
      <c r="H434" s="7"/>
      <c r="I434" s="14">
        <f t="shared" si="6"/>
        <v>0</v>
      </c>
      <c r="J434" s="15">
        <f>IF(I434=0,0,SUMIF($B$20:B434,"Privat",$I$20:I434))</f>
        <v>0</v>
      </c>
      <c r="K434" s="15">
        <f>IF(I434=0,0,SUMIF($B$20:B434,"Erhverv",$I$20:I434))</f>
        <v>0</v>
      </c>
      <c r="L434" s="16">
        <f>IF(B434="Privat",0,IF(B434="Erhverv",IF(K434=0,0,IF(K434&lt;=$F$5,(K434*$H$5)-SUM($L$19:L433),IF(K434&gt;$F$7,($F$7*$H$5)+((K434-$F$7)*$H$7)-SUM($L$19:L433)))),0))</f>
        <v>0</v>
      </c>
    </row>
    <row r="435" spans="1:12" ht="15" customHeight="1" thickBot="1" x14ac:dyDescent="0.25">
      <c r="A435" s="3"/>
      <c r="B435" s="50"/>
      <c r="C435" s="50"/>
      <c r="D435" s="51"/>
      <c r="E435" s="45"/>
      <c r="F435" s="45"/>
      <c r="G435" s="6"/>
      <c r="H435" s="6"/>
      <c r="I435" s="17">
        <f t="shared" si="6"/>
        <v>0</v>
      </c>
      <c r="J435" s="18">
        <f>IF(I435=0,0,SUMIF($B$20:B435,"Privat",$I$20:I435))</f>
        <v>0</v>
      </c>
      <c r="K435" s="18">
        <f>IF(I435=0,0,SUMIF($B$20:B435,"Erhverv",$I$20:I435))</f>
        <v>0</v>
      </c>
      <c r="L435" s="19">
        <f>IF(B435="Privat",0,IF(B435="Erhverv",IF(K435=0,0,IF(K435&lt;=$F$5,(K435*$H$5)-SUM($L$19:L434),IF(K435&gt;$F$7,($F$7*$H$5)+((K435-$F$7)*$H$7)-SUM($L$19:L434)))),0))</f>
        <v>0</v>
      </c>
    </row>
    <row r="436" spans="1:12" ht="15" customHeight="1" x14ac:dyDescent="0.2">
      <c r="A436" s="21"/>
      <c r="B436" s="54"/>
      <c r="C436" s="54"/>
      <c r="D436" s="55"/>
      <c r="E436" s="56"/>
      <c r="F436" s="56"/>
      <c r="G436" s="7"/>
      <c r="H436" s="7"/>
      <c r="I436" s="14">
        <f t="shared" si="6"/>
        <v>0</v>
      </c>
      <c r="J436" s="15">
        <f>IF(I436=0,0,SUMIF($B$20:B436,"Privat",$I$20:I436))</f>
        <v>0</v>
      </c>
      <c r="K436" s="15">
        <f>IF(I436=0,0,SUMIF($B$20:B436,"Erhverv",$I$20:I436))</f>
        <v>0</v>
      </c>
      <c r="L436" s="16">
        <f>IF(B436="Privat",0,IF(B436="Erhverv",IF(K436=0,0,IF(K436&lt;=$F$5,(K436*$H$5)-SUM($L$19:L435),IF(K436&gt;$F$7,($F$7*$H$5)+((K436-$F$7)*$H$7)-SUM($L$19:L435)))),0))</f>
        <v>0</v>
      </c>
    </row>
    <row r="437" spans="1:12" ht="15" customHeight="1" thickBot="1" x14ac:dyDescent="0.25">
      <c r="A437" s="3"/>
      <c r="B437" s="50"/>
      <c r="C437" s="50"/>
      <c r="D437" s="51"/>
      <c r="E437" s="45"/>
      <c r="F437" s="45"/>
      <c r="G437" s="6"/>
      <c r="H437" s="6"/>
      <c r="I437" s="17">
        <f t="shared" si="6"/>
        <v>0</v>
      </c>
      <c r="J437" s="18">
        <f>IF(I437=0,0,SUMIF($B$20:B437,"Privat",$I$20:I437))</f>
        <v>0</v>
      </c>
      <c r="K437" s="18">
        <f>IF(I437=0,0,SUMIF($B$20:B437,"Erhverv",$I$20:I437))</f>
        <v>0</v>
      </c>
      <c r="L437" s="19">
        <f>IF(B437="Privat",0,IF(B437="Erhverv",IF(K437=0,0,IF(K437&lt;=$F$5,(K437*$H$5)-SUM($L$19:L436),IF(K437&gt;$F$7,($F$7*$H$5)+((K437-$F$7)*$H$7)-SUM($L$19:L436)))),0))</f>
        <v>0</v>
      </c>
    </row>
    <row r="438" spans="1:12" ht="15" customHeight="1" x14ac:dyDescent="0.2">
      <c r="A438" s="21"/>
      <c r="B438" s="54"/>
      <c r="C438" s="54"/>
      <c r="D438" s="55"/>
      <c r="E438" s="56"/>
      <c r="F438" s="56"/>
      <c r="G438" s="7"/>
      <c r="H438" s="7"/>
      <c r="I438" s="14">
        <f t="shared" si="6"/>
        <v>0</v>
      </c>
      <c r="J438" s="15">
        <f>IF(I438=0,0,SUMIF($B$20:B438,"Privat",$I$20:I438))</f>
        <v>0</v>
      </c>
      <c r="K438" s="15">
        <f>IF(I438=0,0,SUMIF($B$20:B438,"Erhverv",$I$20:I438))</f>
        <v>0</v>
      </c>
      <c r="L438" s="16">
        <f>IF(B438="Privat",0,IF(B438="Erhverv",IF(K438=0,0,IF(K438&lt;=$F$5,(K438*$H$5)-SUM($L$19:L437),IF(K438&gt;$F$7,($F$7*$H$5)+((K438-$F$7)*$H$7)-SUM($L$19:L437)))),0))</f>
        <v>0</v>
      </c>
    </row>
    <row r="439" spans="1:12" ht="15" customHeight="1" thickBot="1" x14ac:dyDescent="0.25">
      <c r="A439" s="3"/>
      <c r="B439" s="50"/>
      <c r="C439" s="50"/>
      <c r="D439" s="51"/>
      <c r="E439" s="45"/>
      <c r="F439" s="45"/>
      <c r="G439" s="6"/>
      <c r="H439" s="6"/>
      <c r="I439" s="17">
        <f t="shared" si="6"/>
        <v>0</v>
      </c>
      <c r="J439" s="18">
        <f>IF(I439=0,0,SUMIF($B$20:B439,"Privat",$I$20:I439))</f>
        <v>0</v>
      </c>
      <c r="K439" s="18">
        <f>IF(I439=0,0,SUMIF($B$20:B439,"Erhverv",$I$20:I439))</f>
        <v>0</v>
      </c>
      <c r="L439" s="19">
        <f>IF(B439="Privat",0,IF(B439="Erhverv",IF(K439=0,0,IF(K439&lt;=$F$5,(K439*$H$5)-SUM($L$19:L438),IF(K439&gt;$F$7,($F$7*$H$5)+((K439-$F$7)*$H$7)-SUM($L$19:L438)))),0))</f>
        <v>0</v>
      </c>
    </row>
    <row r="440" spans="1:12" ht="15" customHeight="1" x14ac:dyDescent="0.2">
      <c r="A440" s="21"/>
      <c r="B440" s="54"/>
      <c r="C440" s="54"/>
      <c r="D440" s="55"/>
      <c r="E440" s="56"/>
      <c r="F440" s="56"/>
      <c r="G440" s="7"/>
      <c r="H440" s="7"/>
      <c r="I440" s="14">
        <f t="shared" si="6"/>
        <v>0</v>
      </c>
      <c r="J440" s="15">
        <f>IF(I440=0,0,SUMIF($B$20:B440,"Privat",$I$20:I440))</f>
        <v>0</v>
      </c>
      <c r="K440" s="15">
        <f>IF(I440=0,0,SUMIF($B$20:B440,"Erhverv",$I$20:I440))</f>
        <v>0</v>
      </c>
      <c r="L440" s="16">
        <f>IF(B440="Privat",0,IF(B440="Erhverv",IF(K440=0,0,IF(K440&lt;=$F$5,(K440*$H$5)-SUM($L$19:L439),IF(K440&gt;$F$7,($F$7*$H$5)+((K440-$F$7)*$H$7)-SUM($L$19:L439)))),0))</f>
        <v>0</v>
      </c>
    </row>
    <row r="441" spans="1:12" ht="15" customHeight="1" thickBot="1" x14ac:dyDescent="0.25">
      <c r="A441" s="3"/>
      <c r="B441" s="50"/>
      <c r="C441" s="50"/>
      <c r="D441" s="51"/>
      <c r="E441" s="45"/>
      <c r="F441" s="45"/>
      <c r="G441" s="6"/>
      <c r="H441" s="6"/>
      <c r="I441" s="17">
        <f t="shared" si="6"/>
        <v>0</v>
      </c>
      <c r="J441" s="18">
        <f>IF(I441=0,0,SUMIF($B$20:B441,"Privat",$I$20:I441))</f>
        <v>0</v>
      </c>
      <c r="K441" s="18">
        <f>IF(I441=0,0,SUMIF($B$20:B441,"Erhverv",$I$20:I441))</f>
        <v>0</v>
      </c>
      <c r="L441" s="19">
        <f>IF(B441="Privat",0,IF(B441="Erhverv",IF(K441=0,0,IF(K441&lt;=$F$5,(K441*$H$5)-SUM($L$19:L440),IF(K441&gt;$F$7,($F$7*$H$5)+((K441-$F$7)*$H$7)-SUM($L$19:L440)))),0))</f>
        <v>0</v>
      </c>
    </row>
    <row r="442" spans="1:12" ht="15" customHeight="1" x14ac:dyDescent="0.2">
      <c r="A442" s="21"/>
      <c r="B442" s="54"/>
      <c r="C442" s="54"/>
      <c r="D442" s="55"/>
      <c r="E442" s="56"/>
      <c r="F442" s="56"/>
      <c r="G442" s="7"/>
      <c r="H442" s="7"/>
      <c r="I442" s="14">
        <f t="shared" si="6"/>
        <v>0</v>
      </c>
      <c r="J442" s="15">
        <f>IF(I442=0,0,SUMIF($B$20:B442,"Privat",$I$20:I442))</f>
        <v>0</v>
      </c>
      <c r="K442" s="15">
        <f>IF(I442=0,0,SUMIF($B$20:B442,"Erhverv",$I$20:I442))</f>
        <v>0</v>
      </c>
      <c r="L442" s="16">
        <f>IF(B442="Privat",0,IF(B442="Erhverv",IF(K442=0,0,IF(K442&lt;=$F$5,(K442*$H$5)-SUM($L$19:L441),IF(K442&gt;$F$7,($F$7*$H$5)+((K442-$F$7)*$H$7)-SUM($L$19:L441)))),0))</f>
        <v>0</v>
      </c>
    </row>
    <row r="443" spans="1:12" ht="15" customHeight="1" thickBot="1" x14ac:dyDescent="0.25">
      <c r="A443" s="3"/>
      <c r="B443" s="50"/>
      <c r="C443" s="50"/>
      <c r="D443" s="51"/>
      <c r="E443" s="45"/>
      <c r="F443" s="45"/>
      <c r="G443" s="6"/>
      <c r="H443" s="6"/>
      <c r="I443" s="17">
        <f t="shared" si="6"/>
        <v>0</v>
      </c>
      <c r="J443" s="18">
        <f>IF(I443=0,0,SUMIF($B$20:B443,"Privat",$I$20:I443))</f>
        <v>0</v>
      </c>
      <c r="K443" s="18">
        <f>IF(I443=0,0,SUMIF($B$20:B443,"Erhverv",$I$20:I443))</f>
        <v>0</v>
      </c>
      <c r="L443" s="19">
        <f>IF(B443="Privat",0,IF(B443="Erhverv",IF(K443=0,0,IF(K443&lt;=$F$5,(K443*$H$5)-SUM($L$19:L442),IF(K443&gt;$F$7,($F$7*$H$5)+((K443-$F$7)*$H$7)-SUM($L$19:L442)))),0))</f>
        <v>0</v>
      </c>
    </row>
    <row r="444" spans="1:12" ht="15" customHeight="1" x14ac:dyDescent="0.2">
      <c r="A444" s="21"/>
      <c r="B444" s="54"/>
      <c r="C444" s="54"/>
      <c r="D444" s="55"/>
      <c r="E444" s="56"/>
      <c r="F444" s="56"/>
      <c r="G444" s="7"/>
      <c r="H444" s="7"/>
      <c r="I444" s="14">
        <f t="shared" si="6"/>
        <v>0</v>
      </c>
      <c r="J444" s="15">
        <f>IF(I444=0,0,SUMIF($B$20:B444,"Privat",$I$20:I444))</f>
        <v>0</v>
      </c>
      <c r="K444" s="15">
        <f>IF(I444=0,0,SUMIF($B$20:B444,"Erhverv",$I$20:I444))</f>
        <v>0</v>
      </c>
      <c r="L444" s="16">
        <f>IF(B444="Privat",0,IF(B444="Erhverv",IF(K444=0,0,IF(K444&lt;=$F$5,(K444*$H$5)-SUM($L$19:L443),IF(K444&gt;$F$7,($F$7*$H$5)+((K444-$F$7)*$H$7)-SUM($L$19:L443)))),0))</f>
        <v>0</v>
      </c>
    </row>
    <row r="445" spans="1:12" ht="15" customHeight="1" thickBot="1" x14ac:dyDescent="0.25">
      <c r="A445" s="3"/>
      <c r="B445" s="50"/>
      <c r="C445" s="50"/>
      <c r="D445" s="51"/>
      <c r="E445" s="45"/>
      <c r="F445" s="45"/>
      <c r="G445" s="6"/>
      <c r="H445" s="6"/>
      <c r="I445" s="17">
        <f t="shared" si="6"/>
        <v>0</v>
      </c>
      <c r="J445" s="18">
        <f>IF(I445=0,0,SUMIF($B$20:B445,"Privat",$I$20:I445))</f>
        <v>0</v>
      </c>
      <c r="K445" s="18">
        <f>IF(I445=0,0,SUMIF($B$20:B445,"Erhverv",$I$20:I445))</f>
        <v>0</v>
      </c>
      <c r="L445" s="19">
        <f>IF(B445="Privat",0,IF(B445="Erhverv",IF(K445=0,0,IF(K445&lt;=$F$5,(K445*$H$5)-SUM($L$19:L444),IF(K445&gt;$F$7,($F$7*$H$5)+((K445-$F$7)*$H$7)-SUM($L$19:L444)))),0))</f>
        <v>0</v>
      </c>
    </row>
    <row r="446" spans="1:12" ht="15" customHeight="1" x14ac:dyDescent="0.2">
      <c r="A446" s="21"/>
      <c r="B446" s="54"/>
      <c r="C446" s="54"/>
      <c r="D446" s="55"/>
      <c r="E446" s="56"/>
      <c r="F446" s="56"/>
      <c r="G446" s="7"/>
      <c r="H446" s="7"/>
      <c r="I446" s="14">
        <f t="shared" si="6"/>
        <v>0</v>
      </c>
      <c r="J446" s="15">
        <f>IF(I446=0,0,SUMIF($B$20:B446,"Privat",$I$20:I446))</f>
        <v>0</v>
      </c>
      <c r="K446" s="15">
        <f>IF(I446=0,0,SUMIF($B$20:B446,"Erhverv",$I$20:I446))</f>
        <v>0</v>
      </c>
      <c r="L446" s="16">
        <f>IF(B446="Privat",0,IF(B446="Erhverv",IF(K446=0,0,IF(K446&lt;=$F$5,(K446*$H$5)-SUM($L$19:L445),IF(K446&gt;$F$7,($F$7*$H$5)+((K446-$F$7)*$H$7)-SUM($L$19:L445)))),0))</f>
        <v>0</v>
      </c>
    </row>
    <row r="447" spans="1:12" ht="15" customHeight="1" thickBot="1" x14ac:dyDescent="0.25">
      <c r="A447" s="3"/>
      <c r="B447" s="50"/>
      <c r="C447" s="50"/>
      <c r="D447" s="51"/>
      <c r="E447" s="45"/>
      <c r="F447" s="45"/>
      <c r="G447" s="6"/>
      <c r="H447" s="6"/>
      <c r="I447" s="17">
        <f t="shared" si="6"/>
        <v>0</v>
      </c>
      <c r="J447" s="18">
        <f>IF(I447=0,0,SUMIF($B$20:B447,"Privat",$I$20:I447))</f>
        <v>0</v>
      </c>
      <c r="K447" s="18">
        <f>IF(I447=0,0,SUMIF($B$20:B447,"Erhverv",$I$20:I447))</f>
        <v>0</v>
      </c>
      <c r="L447" s="19">
        <f>IF(B447="Privat",0,IF(B447="Erhverv",IF(K447=0,0,IF(K447&lt;=$F$5,(K447*$H$5)-SUM($L$19:L446),IF(K447&gt;$F$7,($F$7*$H$5)+((K447-$F$7)*$H$7)-SUM($L$19:L446)))),0))</f>
        <v>0</v>
      </c>
    </row>
    <row r="448" spans="1:12" ht="15" customHeight="1" x14ac:dyDescent="0.2">
      <c r="A448" s="21"/>
      <c r="B448" s="54"/>
      <c r="C448" s="54"/>
      <c r="D448" s="55"/>
      <c r="E448" s="56"/>
      <c r="F448" s="56"/>
      <c r="G448" s="7"/>
      <c r="H448" s="7"/>
      <c r="I448" s="14">
        <f t="shared" si="6"/>
        <v>0</v>
      </c>
      <c r="J448" s="15">
        <f>IF(I448=0,0,SUMIF($B$20:B448,"Privat",$I$20:I448))</f>
        <v>0</v>
      </c>
      <c r="K448" s="15">
        <f>IF(I448=0,0,SUMIF($B$20:B448,"Erhverv",$I$20:I448))</f>
        <v>0</v>
      </c>
      <c r="L448" s="16">
        <f>IF(B448="Privat",0,IF(B448="Erhverv",IF(K448=0,0,IF(K448&lt;=$F$5,(K448*$H$5)-SUM($L$19:L447),IF(K448&gt;$F$7,($F$7*$H$5)+((K448-$F$7)*$H$7)-SUM($L$19:L447)))),0))</f>
        <v>0</v>
      </c>
    </row>
    <row r="449" spans="1:12" ht="15" customHeight="1" thickBot="1" x14ac:dyDescent="0.25">
      <c r="A449" s="3"/>
      <c r="B449" s="50"/>
      <c r="C449" s="50"/>
      <c r="D449" s="51"/>
      <c r="E449" s="45"/>
      <c r="F449" s="45"/>
      <c r="G449" s="6"/>
      <c r="H449" s="6"/>
      <c r="I449" s="17">
        <f t="shared" si="6"/>
        <v>0</v>
      </c>
      <c r="J449" s="18">
        <f>IF(I449=0,0,SUMIF($B$20:B449,"Privat",$I$20:I449))</f>
        <v>0</v>
      </c>
      <c r="K449" s="18">
        <f>IF(I449=0,0,SUMIF($B$20:B449,"Erhverv",$I$20:I449))</f>
        <v>0</v>
      </c>
      <c r="L449" s="19">
        <f>IF(B449="Privat",0,IF(B449="Erhverv",IF(K449=0,0,IF(K449&lt;=$F$5,(K449*$H$5)-SUM($L$19:L448),IF(K449&gt;$F$7,($F$7*$H$5)+((K449-$F$7)*$H$7)-SUM($L$19:L448)))),0))</f>
        <v>0</v>
      </c>
    </row>
    <row r="450" spans="1:12" ht="15" customHeight="1" x14ac:dyDescent="0.2">
      <c r="A450" s="21"/>
      <c r="B450" s="54"/>
      <c r="C450" s="54"/>
      <c r="D450" s="55"/>
      <c r="E450" s="56"/>
      <c r="F450" s="56"/>
      <c r="G450" s="7"/>
      <c r="H450" s="7"/>
      <c r="I450" s="14">
        <f t="shared" si="6"/>
        <v>0</v>
      </c>
      <c r="J450" s="15">
        <f>IF(I450=0,0,SUMIF($B$20:B450,"Privat",$I$20:I450))</f>
        <v>0</v>
      </c>
      <c r="K450" s="15">
        <f>IF(I450=0,0,SUMIF($B$20:B450,"Erhverv",$I$20:I450))</f>
        <v>0</v>
      </c>
      <c r="L450" s="16">
        <f>IF(B450="Privat",0,IF(B450="Erhverv",IF(K450=0,0,IF(K450&lt;=$F$5,(K450*$H$5)-SUM($L$19:L449),IF(K450&gt;$F$7,($F$7*$H$5)+((K450-$F$7)*$H$7)-SUM($L$19:L449)))),0))</f>
        <v>0</v>
      </c>
    </row>
    <row r="451" spans="1:12" ht="15" customHeight="1" thickBot="1" x14ac:dyDescent="0.25">
      <c r="A451" s="3"/>
      <c r="B451" s="50"/>
      <c r="C451" s="50"/>
      <c r="D451" s="51"/>
      <c r="E451" s="45"/>
      <c r="F451" s="45"/>
      <c r="G451" s="6"/>
      <c r="H451" s="6"/>
      <c r="I451" s="17">
        <f t="shared" si="6"/>
        <v>0</v>
      </c>
      <c r="J451" s="18">
        <f>IF(I451=0,0,SUMIF($B$20:B451,"Privat",$I$20:I451))</f>
        <v>0</v>
      </c>
      <c r="K451" s="18">
        <f>IF(I451=0,0,SUMIF($B$20:B451,"Erhverv",$I$20:I451))</f>
        <v>0</v>
      </c>
      <c r="L451" s="19">
        <f>IF(B451="Privat",0,IF(B451="Erhverv",IF(K451=0,0,IF(K451&lt;=$F$5,(K451*$H$5)-SUM($L$19:L450),IF(K451&gt;$F$7,($F$7*$H$5)+((K451-$F$7)*$H$7)-SUM($L$19:L450)))),0))</f>
        <v>0</v>
      </c>
    </row>
    <row r="452" spans="1:12" ht="15" customHeight="1" x14ac:dyDescent="0.2">
      <c r="A452" s="21"/>
      <c r="B452" s="54"/>
      <c r="C452" s="54"/>
      <c r="D452" s="55"/>
      <c r="E452" s="56"/>
      <c r="F452" s="56"/>
      <c r="G452" s="7"/>
      <c r="H452" s="7"/>
      <c r="I452" s="14">
        <f t="shared" si="6"/>
        <v>0</v>
      </c>
      <c r="J452" s="15">
        <f>IF(I452=0,0,SUMIF($B$20:B452,"Privat",$I$20:I452))</f>
        <v>0</v>
      </c>
      <c r="K452" s="15">
        <f>IF(I452=0,0,SUMIF($B$20:B452,"Erhverv",$I$20:I452))</f>
        <v>0</v>
      </c>
      <c r="L452" s="16">
        <f>IF(B452="Privat",0,IF(B452="Erhverv",IF(K452=0,0,IF(K452&lt;=$F$5,(K452*$H$5)-SUM($L$19:L451),IF(K452&gt;$F$7,($F$7*$H$5)+((K452-$F$7)*$H$7)-SUM($L$19:L451)))),0))</f>
        <v>0</v>
      </c>
    </row>
    <row r="453" spans="1:12" ht="15" customHeight="1" thickBot="1" x14ac:dyDescent="0.25">
      <c r="A453" s="3"/>
      <c r="B453" s="50"/>
      <c r="C453" s="50"/>
      <c r="D453" s="51"/>
      <c r="E453" s="45"/>
      <c r="F453" s="45"/>
      <c r="G453" s="6"/>
      <c r="H453" s="6"/>
      <c r="I453" s="17">
        <f t="shared" si="6"/>
        <v>0</v>
      </c>
      <c r="J453" s="18">
        <f>IF(I453=0,0,SUMIF($B$20:B453,"Privat",$I$20:I453))</f>
        <v>0</v>
      </c>
      <c r="K453" s="18">
        <f>IF(I453=0,0,SUMIF($B$20:B453,"Erhverv",$I$20:I453))</f>
        <v>0</v>
      </c>
      <c r="L453" s="19">
        <f>IF(B453="Privat",0,IF(B453="Erhverv",IF(K453=0,0,IF(K453&lt;=$F$5,(K453*$H$5)-SUM($L$19:L452),IF(K453&gt;$F$7,($F$7*$H$5)+((K453-$F$7)*$H$7)-SUM($L$19:L452)))),0))</f>
        <v>0</v>
      </c>
    </row>
    <row r="454" spans="1:12" ht="15" customHeight="1" x14ac:dyDescent="0.2">
      <c r="A454" s="21"/>
      <c r="B454" s="54"/>
      <c r="C454" s="54"/>
      <c r="D454" s="55"/>
      <c r="E454" s="56"/>
      <c r="F454" s="56"/>
      <c r="G454" s="7"/>
      <c r="H454" s="7"/>
      <c r="I454" s="14">
        <f t="shared" si="6"/>
        <v>0</v>
      </c>
      <c r="J454" s="15">
        <f>IF(I454=0,0,SUMIF($B$20:B454,"Privat",$I$20:I454))</f>
        <v>0</v>
      </c>
      <c r="K454" s="15">
        <f>IF(I454=0,0,SUMIF($B$20:B454,"Erhverv",$I$20:I454))</f>
        <v>0</v>
      </c>
      <c r="L454" s="16">
        <f>IF(B454="Privat",0,IF(B454="Erhverv",IF(K454=0,0,IF(K454&lt;=$F$5,(K454*$H$5)-SUM($L$19:L453),IF(K454&gt;$F$7,($F$7*$H$5)+((K454-$F$7)*$H$7)-SUM($L$19:L453)))),0))</f>
        <v>0</v>
      </c>
    </row>
    <row r="455" spans="1:12" ht="15" customHeight="1" thickBot="1" x14ac:dyDescent="0.25">
      <c r="A455" s="3"/>
      <c r="B455" s="50"/>
      <c r="C455" s="50"/>
      <c r="D455" s="51"/>
      <c r="E455" s="45"/>
      <c r="F455" s="45"/>
      <c r="G455" s="6"/>
      <c r="H455" s="6"/>
      <c r="I455" s="17">
        <f t="shared" si="6"/>
        <v>0</v>
      </c>
      <c r="J455" s="18">
        <f>IF(I455=0,0,SUMIF($B$20:B455,"Privat",$I$20:I455))</f>
        <v>0</v>
      </c>
      <c r="K455" s="18">
        <f>IF(I455=0,0,SUMIF($B$20:B455,"Erhverv",$I$20:I455))</f>
        <v>0</v>
      </c>
      <c r="L455" s="19">
        <f>IF(B455="Privat",0,IF(B455="Erhverv",IF(K455=0,0,IF(K455&lt;=$F$5,(K455*$H$5)-SUM($L$19:L454),IF(K455&gt;$F$7,($F$7*$H$5)+((K455-$F$7)*$H$7)-SUM($L$19:L454)))),0))</f>
        <v>0</v>
      </c>
    </row>
    <row r="456" spans="1:12" ht="15" customHeight="1" x14ac:dyDescent="0.2">
      <c r="A456" s="21"/>
      <c r="B456" s="54"/>
      <c r="C456" s="54"/>
      <c r="D456" s="55"/>
      <c r="E456" s="56"/>
      <c r="F456" s="56"/>
      <c r="G456" s="7"/>
      <c r="H456" s="7"/>
      <c r="I456" s="14">
        <f t="shared" si="6"/>
        <v>0</v>
      </c>
      <c r="J456" s="15">
        <f>IF(I456=0,0,SUMIF($B$20:B456,"Privat",$I$20:I456))</f>
        <v>0</v>
      </c>
      <c r="K456" s="15">
        <f>IF(I456=0,0,SUMIF($B$20:B456,"Erhverv",$I$20:I456))</f>
        <v>0</v>
      </c>
      <c r="L456" s="16">
        <f>IF(B456="Privat",0,IF(B456="Erhverv",IF(K456=0,0,IF(K456&lt;=$F$5,(K456*$H$5)-SUM($L$19:L455),IF(K456&gt;$F$7,($F$7*$H$5)+((K456-$F$7)*$H$7)-SUM($L$19:L455)))),0))</f>
        <v>0</v>
      </c>
    </row>
    <row r="457" spans="1:12" ht="15" customHeight="1" thickBot="1" x14ac:dyDescent="0.25">
      <c r="A457" s="3"/>
      <c r="B457" s="50"/>
      <c r="C457" s="50"/>
      <c r="D457" s="51"/>
      <c r="E457" s="45"/>
      <c r="F457" s="45"/>
      <c r="G457" s="6"/>
      <c r="H457" s="6"/>
      <c r="I457" s="17">
        <f t="shared" si="6"/>
        <v>0</v>
      </c>
      <c r="J457" s="18">
        <f>IF(I457=0,0,SUMIF($B$20:B457,"Privat",$I$20:I457))</f>
        <v>0</v>
      </c>
      <c r="K457" s="18">
        <f>IF(I457=0,0,SUMIF($B$20:B457,"Erhverv",$I$20:I457))</f>
        <v>0</v>
      </c>
      <c r="L457" s="19">
        <f>IF(B457="Privat",0,IF(B457="Erhverv",IF(K457=0,0,IF(K457&lt;=$F$5,(K457*$H$5)-SUM($L$19:L456),IF(K457&gt;$F$7,($F$7*$H$5)+((K457-$F$7)*$H$7)-SUM($L$19:L456)))),0))</f>
        <v>0</v>
      </c>
    </row>
    <row r="458" spans="1:12" ht="15" customHeight="1" x14ac:dyDescent="0.2">
      <c r="A458" s="21"/>
      <c r="B458" s="54"/>
      <c r="C458" s="54"/>
      <c r="D458" s="55"/>
      <c r="E458" s="56"/>
      <c r="F458" s="56"/>
      <c r="G458" s="7"/>
      <c r="H458" s="7"/>
      <c r="I458" s="14">
        <f t="shared" si="6"/>
        <v>0</v>
      </c>
      <c r="J458" s="15">
        <f>IF(I458=0,0,SUMIF($B$20:B458,"Privat",$I$20:I458))</f>
        <v>0</v>
      </c>
      <c r="K458" s="15">
        <f>IF(I458=0,0,SUMIF($B$20:B458,"Erhverv",$I$20:I458))</f>
        <v>0</v>
      </c>
      <c r="L458" s="16">
        <f>IF(B458="Privat",0,IF(B458="Erhverv",IF(K458=0,0,IF(K458&lt;=$F$5,(K458*$H$5)-SUM($L$19:L457),IF(K458&gt;$F$7,($F$7*$H$5)+((K458-$F$7)*$H$7)-SUM($L$19:L457)))),0))</f>
        <v>0</v>
      </c>
    </row>
    <row r="459" spans="1:12" ht="15" customHeight="1" thickBot="1" x14ac:dyDescent="0.25">
      <c r="A459" s="3"/>
      <c r="B459" s="50"/>
      <c r="C459" s="50"/>
      <c r="D459" s="51"/>
      <c r="E459" s="45"/>
      <c r="F459" s="45"/>
      <c r="G459" s="6"/>
      <c r="H459" s="6"/>
      <c r="I459" s="17">
        <f t="shared" si="6"/>
        <v>0</v>
      </c>
      <c r="J459" s="18">
        <f>IF(I459=0,0,SUMIF($B$20:B459,"Privat",$I$20:I459))</f>
        <v>0</v>
      </c>
      <c r="K459" s="18">
        <f>IF(I459=0,0,SUMIF($B$20:B459,"Erhverv",$I$20:I459))</f>
        <v>0</v>
      </c>
      <c r="L459" s="19">
        <f>IF(B459="Privat",0,IF(B459="Erhverv",IF(K459=0,0,IF(K459&lt;=$F$5,(K459*$H$5)-SUM($L$19:L458),IF(K459&gt;$F$7,($F$7*$H$5)+((K459-$F$7)*$H$7)-SUM($L$19:L458)))),0))</f>
        <v>0</v>
      </c>
    </row>
    <row r="460" spans="1:12" ht="15" customHeight="1" x14ac:dyDescent="0.2">
      <c r="A460" s="21"/>
      <c r="B460" s="54"/>
      <c r="C460" s="54"/>
      <c r="D460" s="55"/>
      <c r="E460" s="56"/>
      <c r="F460" s="56"/>
      <c r="G460" s="7"/>
      <c r="H460" s="7"/>
      <c r="I460" s="14">
        <f t="shared" si="6"/>
        <v>0</v>
      </c>
      <c r="J460" s="15">
        <f>IF(I460=0,0,SUMIF($B$20:B460,"Privat",$I$20:I460))</f>
        <v>0</v>
      </c>
      <c r="K460" s="15">
        <f>IF(I460=0,0,SUMIF($B$20:B460,"Erhverv",$I$20:I460))</f>
        <v>0</v>
      </c>
      <c r="L460" s="16">
        <f>IF(B460="Privat",0,IF(B460="Erhverv",IF(K460=0,0,IF(K460&lt;=$F$5,(K460*$H$5)-SUM($L$19:L459),IF(K460&gt;$F$7,($F$7*$H$5)+((K460-$F$7)*$H$7)-SUM($L$19:L459)))),0))</f>
        <v>0</v>
      </c>
    </row>
    <row r="461" spans="1:12" ht="15" customHeight="1" thickBot="1" x14ac:dyDescent="0.25">
      <c r="A461" s="3"/>
      <c r="B461" s="50"/>
      <c r="C461" s="50"/>
      <c r="D461" s="51"/>
      <c r="E461" s="45"/>
      <c r="F461" s="45"/>
      <c r="G461" s="6"/>
      <c r="H461" s="6"/>
      <c r="I461" s="17">
        <f t="shared" si="6"/>
        <v>0</v>
      </c>
      <c r="J461" s="18">
        <f>IF(I461=0,0,SUMIF($B$20:B461,"Privat",$I$20:I461))</f>
        <v>0</v>
      </c>
      <c r="K461" s="18">
        <f>IF(I461=0,0,SUMIF($B$20:B461,"Erhverv",$I$20:I461))</f>
        <v>0</v>
      </c>
      <c r="L461" s="19">
        <f>IF(B461="Privat",0,IF(B461="Erhverv",IF(K461=0,0,IF(K461&lt;=$F$5,(K461*$H$5)-SUM($L$19:L460),IF(K461&gt;$F$7,($F$7*$H$5)+((K461-$F$7)*$H$7)-SUM($L$19:L460)))),0))</f>
        <v>0</v>
      </c>
    </row>
    <row r="462" spans="1:12" ht="15" customHeight="1" x14ac:dyDescent="0.2">
      <c r="A462" s="21"/>
      <c r="B462" s="54"/>
      <c r="C462" s="54"/>
      <c r="D462" s="55"/>
      <c r="E462" s="56"/>
      <c r="F462" s="56"/>
      <c r="G462" s="7"/>
      <c r="H462" s="7"/>
      <c r="I462" s="14">
        <f t="shared" si="6"/>
        <v>0</v>
      </c>
      <c r="J462" s="15">
        <f>IF(I462=0,0,SUMIF($B$20:B462,"Privat",$I$20:I462))</f>
        <v>0</v>
      </c>
      <c r="K462" s="15">
        <f>IF(I462=0,0,SUMIF($B$20:B462,"Erhverv",$I$20:I462))</f>
        <v>0</v>
      </c>
      <c r="L462" s="16">
        <f>IF(B462="Privat",0,IF(B462="Erhverv",IF(K462=0,0,IF(K462&lt;=$F$5,(K462*$H$5)-SUM($L$19:L461),IF(K462&gt;$F$7,($F$7*$H$5)+((K462-$F$7)*$H$7)-SUM($L$19:L461)))),0))</f>
        <v>0</v>
      </c>
    </row>
    <row r="463" spans="1:12" ht="15" customHeight="1" thickBot="1" x14ac:dyDescent="0.25">
      <c r="A463" s="3"/>
      <c r="B463" s="50"/>
      <c r="C463" s="50"/>
      <c r="D463" s="51"/>
      <c r="E463" s="45"/>
      <c r="F463" s="45"/>
      <c r="G463" s="6"/>
      <c r="H463" s="6"/>
      <c r="I463" s="17">
        <f t="shared" si="6"/>
        <v>0</v>
      </c>
      <c r="J463" s="18">
        <f>IF(I463=0,0,SUMIF($B$20:B463,"Privat",$I$20:I463))</f>
        <v>0</v>
      </c>
      <c r="K463" s="18">
        <f>IF(I463=0,0,SUMIF($B$20:B463,"Erhverv",$I$20:I463))</f>
        <v>0</v>
      </c>
      <c r="L463" s="19">
        <f>IF(B463="Privat",0,IF(B463="Erhverv",IF(K463=0,0,IF(K463&lt;=$F$5,(K463*$H$5)-SUM($L$19:L462),IF(K463&gt;$F$7,($F$7*$H$5)+((K463-$F$7)*$H$7)-SUM($L$19:L462)))),0))</f>
        <v>0</v>
      </c>
    </row>
    <row r="464" spans="1:12" ht="15" customHeight="1" x14ac:dyDescent="0.2">
      <c r="A464" s="21"/>
      <c r="B464" s="54"/>
      <c r="C464" s="54"/>
      <c r="D464" s="55"/>
      <c r="E464" s="56"/>
      <c r="F464" s="56"/>
      <c r="G464" s="7"/>
      <c r="H464" s="7"/>
      <c r="I464" s="14">
        <f t="shared" si="6"/>
        <v>0</v>
      </c>
      <c r="J464" s="15">
        <f>IF(I464=0,0,SUMIF($B$20:B464,"Privat",$I$20:I464))</f>
        <v>0</v>
      </c>
      <c r="K464" s="15">
        <f>IF(I464=0,0,SUMIF($B$20:B464,"Erhverv",$I$20:I464))</f>
        <v>0</v>
      </c>
      <c r="L464" s="16">
        <f>IF(B464="Privat",0,IF(B464="Erhverv",IF(K464=0,0,IF(K464&lt;=$F$5,(K464*$H$5)-SUM($L$19:L463),IF(K464&gt;$F$7,($F$7*$H$5)+((K464-$F$7)*$H$7)-SUM($L$19:L463)))),0))</f>
        <v>0</v>
      </c>
    </row>
    <row r="465" spans="1:12" ht="15" customHeight="1" thickBot="1" x14ac:dyDescent="0.25">
      <c r="A465" s="3"/>
      <c r="B465" s="50"/>
      <c r="C465" s="50"/>
      <c r="D465" s="51"/>
      <c r="E465" s="45"/>
      <c r="F465" s="45"/>
      <c r="G465" s="6"/>
      <c r="H465" s="6"/>
      <c r="I465" s="17">
        <f t="shared" si="6"/>
        <v>0</v>
      </c>
      <c r="J465" s="18">
        <f>IF(I465=0,0,SUMIF($B$20:B465,"Privat",$I$20:I465))</f>
        <v>0</v>
      </c>
      <c r="K465" s="18">
        <f>IF(I465=0,0,SUMIF($B$20:B465,"Erhverv",$I$20:I465))</f>
        <v>0</v>
      </c>
      <c r="L465" s="19">
        <f>IF(B465="Privat",0,IF(B465="Erhverv",IF(K465=0,0,IF(K465&lt;=$F$5,(K465*$H$5)-SUM($L$19:L464),IF(K465&gt;$F$7,($F$7*$H$5)+((K465-$F$7)*$H$7)-SUM($L$19:L464)))),0))</f>
        <v>0</v>
      </c>
    </row>
    <row r="466" spans="1:12" ht="15" customHeight="1" x14ac:dyDescent="0.2">
      <c r="A466" s="21"/>
      <c r="B466" s="54"/>
      <c r="C466" s="54"/>
      <c r="D466" s="55"/>
      <c r="E466" s="56"/>
      <c r="F466" s="56"/>
      <c r="G466" s="7"/>
      <c r="H466" s="7"/>
      <c r="I466" s="14">
        <f t="shared" si="6"/>
        <v>0</v>
      </c>
      <c r="J466" s="15">
        <f>IF(I466=0,0,SUMIF($B$20:B466,"Privat",$I$20:I466))</f>
        <v>0</v>
      </c>
      <c r="K466" s="15">
        <f>IF(I466=0,0,SUMIF($B$20:B466,"Erhverv",$I$20:I466))</f>
        <v>0</v>
      </c>
      <c r="L466" s="16">
        <f>IF(B466="Privat",0,IF(B466="Erhverv",IF(K466=0,0,IF(K466&lt;=$F$5,(K466*$H$5)-SUM($L$19:L465),IF(K466&gt;$F$7,($F$7*$H$5)+((K466-$F$7)*$H$7)-SUM($L$19:L465)))),0))</f>
        <v>0</v>
      </c>
    </row>
    <row r="467" spans="1:12" ht="15" customHeight="1" thickBot="1" x14ac:dyDescent="0.25">
      <c r="A467" s="3"/>
      <c r="B467" s="50"/>
      <c r="C467" s="50"/>
      <c r="D467" s="51"/>
      <c r="E467" s="45"/>
      <c r="F467" s="45"/>
      <c r="G467" s="6"/>
      <c r="H467" s="6"/>
      <c r="I467" s="17">
        <f t="shared" si="6"/>
        <v>0</v>
      </c>
      <c r="J467" s="18">
        <f>IF(I467=0,0,SUMIF($B$20:B467,"Privat",$I$20:I467))</f>
        <v>0</v>
      </c>
      <c r="K467" s="18">
        <f>IF(I467=0,0,SUMIF($B$20:B467,"Erhverv",$I$20:I467))</f>
        <v>0</v>
      </c>
      <c r="L467" s="19">
        <f>IF(B467="Privat",0,IF(B467="Erhverv",IF(K467=0,0,IF(K467&lt;=$F$5,(K467*$H$5)-SUM($L$19:L466),IF(K467&gt;$F$7,($F$7*$H$5)+((K467-$F$7)*$H$7)-SUM($L$19:L466)))),0))</f>
        <v>0</v>
      </c>
    </row>
    <row r="468" spans="1:12" ht="15" customHeight="1" x14ac:dyDescent="0.2">
      <c r="A468" s="21"/>
      <c r="B468" s="54"/>
      <c r="C468" s="54"/>
      <c r="D468" s="55"/>
      <c r="E468" s="56"/>
      <c r="F468" s="56"/>
      <c r="G468" s="7"/>
      <c r="H468" s="7"/>
      <c r="I468" s="14">
        <f t="shared" ref="I468:I531" si="7">IF(OR(ISBLANK(G468),ISBLANK(H468)),0,H468-G468)</f>
        <v>0</v>
      </c>
      <c r="J468" s="15">
        <f>IF(I468=0,0,SUMIF($B$20:B468,"Privat",$I$20:I468))</f>
        <v>0</v>
      </c>
      <c r="K468" s="15">
        <f>IF(I468=0,0,SUMIF($B$20:B468,"Erhverv",$I$20:I468))</f>
        <v>0</v>
      </c>
      <c r="L468" s="16">
        <f>IF(B468="Privat",0,IF(B468="Erhverv",IF(K468=0,0,IF(K468&lt;=$F$5,(K468*$H$5)-SUM($L$19:L467),IF(K468&gt;$F$7,($F$7*$H$5)+((K468-$F$7)*$H$7)-SUM($L$19:L467)))),0))</f>
        <v>0</v>
      </c>
    </row>
    <row r="469" spans="1:12" ht="15" customHeight="1" thickBot="1" x14ac:dyDescent="0.25">
      <c r="A469" s="3"/>
      <c r="B469" s="50"/>
      <c r="C469" s="50"/>
      <c r="D469" s="51"/>
      <c r="E469" s="45"/>
      <c r="F469" s="45"/>
      <c r="G469" s="6"/>
      <c r="H469" s="6"/>
      <c r="I469" s="17">
        <f t="shared" si="7"/>
        <v>0</v>
      </c>
      <c r="J469" s="18">
        <f>IF(I469=0,0,SUMIF($B$20:B469,"Privat",$I$20:I469))</f>
        <v>0</v>
      </c>
      <c r="K469" s="18">
        <f>IF(I469=0,0,SUMIF($B$20:B469,"Erhverv",$I$20:I469))</f>
        <v>0</v>
      </c>
      <c r="L469" s="19">
        <f>IF(B469="Privat",0,IF(B469="Erhverv",IF(K469=0,0,IF(K469&lt;=$F$5,(K469*$H$5)-SUM($L$19:L468),IF(K469&gt;$F$7,($F$7*$H$5)+((K469-$F$7)*$H$7)-SUM($L$19:L468)))),0))</f>
        <v>0</v>
      </c>
    </row>
    <row r="470" spans="1:12" ht="15" customHeight="1" x14ac:dyDescent="0.2">
      <c r="A470" s="21"/>
      <c r="B470" s="54"/>
      <c r="C470" s="54"/>
      <c r="D470" s="55"/>
      <c r="E470" s="56"/>
      <c r="F470" s="56"/>
      <c r="G470" s="7"/>
      <c r="H470" s="7"/>
      <c r="I470" s="14">
        <f t="shared" si="7"/>
        <v>0</v>
      </c>
      <c r="J470" s="15">
        <f>IF(I470=0,0,SUMIF($B$20:B470,"Privat",$I$20:I470))</f>
        <v>0</v>
      </c>
      <c r="K470" s="15">
        <f>IF(I470=0,0,SUMIF($B$20:B470,"Erhverv",$I$20:I470))</f>
        <v>0</v>
      </c>
      <c r="L470" s="16">
        <f>IF(B470="Privat",0,IF(B470="Erhverv",IF(K470=0,0,IF(K470&lt;=$F$5,(K470*$H$5)-SUM($L$19:L469),IF(K470&gt;$F$7,($F$7*$H$5)+((K470-$F$7)*$H$7)-SUM($L$19:L469)))),0))</f>
        <v>0</v>
      </c>
    </row>
    <row r="471" spans="1:12" ht="15" customHeight="1" thickBot="1" x14ac:dyDescent="0.25">
      <c r="A471" s="3"/>
      <c r="B471" s="50"/>
      <c r="C471" s="50"/>
      <c r="D471" s="51"/>
      <c r="E471" s="45"/>
      <c r="F471" s="45"/>
      <c r="G471" s="6"/>
      <c r="H471" s="6"/>
      <c r="I471" s="17">
        <f t="shared" si="7"/>
        <v>0</v>
      </c>
      <c r="J471" s="18">
        <f>IF(I471=0,0,SUMIF($B$20:B471,"Privat",$I$20:I471))</f>
        <v>0</v>
      </c>
      <c r="K471" s="18">
        <f>IF(I471=0,0,SUMIF($B$20:B471,"Erhverv",$I$20:I471))</f>
        <v>0</v>
      </c>
      <c r="L471" s="19">
        <f>IF(B471="Privat",0,IF(B471="Erhverv",IF(K471=0,0,IF(K471&lt;=$F$5,(K471*$H$5)-SUM($L$19:L470),IF(K471&gt;$F$7,($F$7*$H$5)+((K471-$F$7)*$H$7)-SUM($L$19:L470)))),0))</f>
        <v>0</v>
      </c>
    </row>
    <row r="472" spans="1:12" ht="15" customHeight="1" x14ac:dyDescent="0.2">
      <c r="A472" s="21"/>
      <c r="B472" s="54"/>
      <c r="C472" s="54"/>
      <c r="D472" s="55"/>
      <c r="E472" s="56"/>
      <c r="F472" s="56"/>
      <c r="G472" s="7"/>
      <c r="H472" s="7"/>
      <c r="I472" s="14">
        <f t="shared" si="7"/>
        <v>0</v>
      </c>
      <c r="J472" s="15">
        <f>IF(I472=0,0,SUMIF($B$20:B472,"Privat",$I$20:I472))</f>
        <v>0</v>
      </c>
      <c r="K472" s="15">
        <f>IF(I472=0,0,SUMIF($B$20:B472,"Erhverv",$I$20:I472))</f>
        <v>0</v>
      </c>
      <c r="L472" s="16">
        <f>IF(B472="Privat",0,IF(B472="Erhverv",IF(K472=0,0,IF(K472&lt;=$F$5,(K472*$H$5)-SUM($L$19:L471),IF(K472&gt;$F$7,($F$7*$H$5)+((K472-$F$7)*$H$7)-SUM($L$19:L471)))),0))</f>
        <v>0</v>
      </c>
    </row>
    <row r="473" spans="1:12" ht="15" customHeight="1" thickBot="1" x14ac:dyDescent="0.25">
      <c r="A473" s="3"/>
      <c r="B473" s="50"/>
      <c r="C473" s="50"/>
      <c r="D473" s="51"/>
      <c r="E473" s="45"/>
      <c r="F473" s="45"/>
      <c r="G473" s="6"/>
      <c r="H473" s="6"/>
      <c r="I473" s="17">
        <f t="shared" si="7"/>
        <v>0</v>
      </c>
      <c r="J473" s="18">
        <f>IF(I473=0,0,SUMIF($B$20:B473,"Privat",$I$20:I473))</f>
        <v>0</v>
      </c>
      <c r="K473" s="18">
        <f>IF(I473=0,0,SUMIF($B$20:B473,"Erhverv",$I$20:I473))</f>
        <v>0</v>
      </c>
      <c r="L473" s="19">
        <f>IF(B473="Privat",0,IF(B473="Erhverv",IF(K473=0,0,IF(K473&lt;=$F$5,(K473*$H$5)-SUM($L$19:L472),IF(K473&gt;$F$7,($F$7*$H$5)+((K473-$F$7)*$H$7)-SUM($L$19:L472)))),0))</f>
        <v>0</v>
      </c>
    </row>
    <row r="474" spans="1:12" ht="15" customHeight="1" x14ac:dyDescent="0.2">
      <c r="A474" s="21"/>
      <c r="B474" s="54"/>
      <c r="C474" s="54"/>
      <c r="D474" s="55"/>
      <c r="E474" s="56"/>
      <c r="F474" s="56"/>
      <c r="G474" s="7"/>
      <c r="H474" s="7"/>
      <c r="I474" s="14">
        <f t="shared" si="7"/>
        <v>0</v>
      </c>
      <c r="J474" s="15">
        <f>IF(I474=0,0,SUMIF($B$20:B474,"Privat",$I$20:I474))</f>
        <v>0</v>
      </c>
      <c r="K474" s="15">
        <f>IF(I474=0,0,SUMIF($B$20:B474,"Erhverv",$I$20:I474))</f>
        <v>0</v>
      </c>
      <c r="L474" s="16">
        <f>IF(B474="Privat",0,IF(B474="Erhverv",IF(K474=0,0,IF(K474&lt;=$F$5,(K474*$H$5)-SUM($L$19:L473),IF(K474&gt;$F$7,($F$7*$H$5)+((K474-$F$7)*$H$7)-SUM($L$19:L473)))),0))</f>
        <v>0</v>
      </c>
    </row>
    <row r="475" spans="1:12" ht="15" customHeight="1" thickBot="1" x14ac:dyDescent="0.25">
      <c r="A475" s="3"/>
      <c r="B475" s="50"/>
      <c r="C475" s="50"/>
      <c r="D475" s="51"/>
      <c r="E475" s="45"/>
      <c r="F475" s="45"/>
      <c r="G475" s="6"/>
      <c r="H475" s="6"/>
      <c r="I475" s="17">
        <f t="shared" si="7"/>
        <v>0</v>
      </c>
      <c r="J475" s="18">
        <f>IF(I475=0,0,SUMIF($B$20:B475,"Privat",$I$20:I475))</f>
        <v>0</v>
      </c>
      <c r="K475" s="18">
        <f>IF(I475=0,0,SUMIF($B$20:B475,"Erhverv",$I$20:I475))</f>
        <v>0</v>
      </c>
      <c r="L475" s="19">
        <f>IF(B475="Privat",0,IF(B475="Erhverv",IF(K475=0,0,IF(K475&lt;=$F$5,(K475*$H$5)-SUM($L$19:L474),IF(K475&gt;$F$7,($F$7*$H$5)+((K475-$F$7)*$H$7)-SUM($L$19:L474)))),0))</f>
        <v>0</v>
      </c>
    </row>
    <row r="476" spans="1:12" ht="15" customHeight="1" x14ac:dyDescent="0.2">
      <c r="A476" s="21"/>
      <c r="B476" s="54"/>
      <c r="C476" s="54"/>
      <c r="D476" s="55"/>
      <c r="E476" s="56"/>
      <c r="F476" s="56"/>
      <c r="G476" s="7"/>
      <c r="H476" s="7"/>
      <c r="I476" s="14">
        <f t="shared" si="7"/>
        <v>0</v>
      </c>
      <c r="J476" s="15">
        <f>IF(I476=0,0,SUMIF($B$20:B476,"Privat",$I$20:I476))</f>
        <v>0</v>
      </c>
      <c r="K476" s="15">
        <f>IF(I476=0,0,SUMIF($B$20:B476,"Erhverv",$I$20:I476))</f>
        <v>0</v>
      </c>
      <c r="L476" s="16">
        <f>IF(B476="Privat",0,IF(B476="Erhverv",IF(K476=0,0,IF(K476&lt;=$F$5,(K476*$H$5)-SUM($L$19:L475),IF(K476&gt;$F$7,($F$7*$H$5)+((K476-$F$7)*$H$7)-SUM($L$19:L475)))),0))</f>
        <v>0</v>
      </c>
    </row>
    <row r="477" spans="1:12" ht="15" customHeight="1" thickBot="1" x14ac:dyDescent="0.25">
      <c r="A477" s="3"/>
      <c r="B477" s="50"/>
      <c r="C477" s="50"/>
      <c r="D477" s="51"/>
      <c r="E477" s="45"/>
      <c r="F477" s="45"/>
      <c r="G477" s="6"/>
      <c r="H477" s="6"/>
      <c r="I477" s="17">
        <f t="shared" si="7"/>
        <v>0</v>
      </c>
      <c r="J477" s="18">
        <f>IF(I477=0,0,SUMIF($B$20:B477,"Privat",$I$20:I477))</f>
        <v>0</v>
      </c>
      <c r="K477" s="18">
        <f>IF(I477=0,0,SUMIF($B$20:B477,"Erhverv",$I$20:I477))</f>
        <v>0</v>
      </c>
      <c r="L477" s="19">
        <f>IF(B477="Privat",0,IF(B477="Erhverv",IF(K477=0,0,IF(K477&lt;=$F$5,(K477*$H$5)-SUM($L$19:L476),IF(K477&gt;$F$7,($F$7*$H$5)+((K477-$F$7)*$H$7)-SUM($L$19:L476)))),0))</f>
        <v>0</v>
      </c>
    </row>
    <row r="478" spans="1:12" ht="15" customHeight="1" x14ac:dyDescent="0.2">
      <c r="A478" s="21"/>
      <c r="B478" s="54"/>
      <c r="C478" s="54"/>
      <c r="D478" s="55"/>
      <c r="E478" s="56"/>
      <c r="F478" s="56"/>
      <c r="G478" s="7"/>
      <c r="H478" s="7"/>
      <c r="I478" s="14">
        <f t="shared" si="7"/>
        <v>0</v>
      </c>
      <c r="J478" s="15">
        <f>IF(I478=0,0,SUMIF($B$20:B478,"Privat",$I$20:I478))</f>
        <v>0</v>
      </c>
      <c r="K478" s="15">
        <f>IF(I478=0,0,SUMIF($B$20:B478,"Erhverv",$I$20:I478))</f>
        <v>0</v>
      </c>
      <c r="L478" s="16">
        <f>IF(B478="Privat",0,IF(B478="Erhverv",IF(K478=0,0,IF(K478&lt;=$F$5,(K478*$H$5)-SUM($L$19:L477),IF(K478&gt;$F$7,($F$7*$H$5)+((K478-$F$7)*$H$7)-SUM($L$19:L477)))),0))</f>
        <v>0</v>
      </c>
    </row>
    <row r="479" spans="1:12" ht="15" customHeight="1" thickBot="1" x14ac:dyDescent="0.25">
      <c r="A479" s="3"/>
      <c r="B479" s="50"/>
      <c r="C479" s="50"/>
      <c r="D479" s="51"/>
      <c r="E479" s="45"/>
      <c r="F479" s="45"/>
      <c r="G479" s="6"/>
      <c r="H479" s="6"/>
      <c r="I479" s="17">
        <f t="shared" si="7"/>
        <v>0</v>
      </c>
      <c r="J479" s="18">
        <f>IF(I479=0,0,SUMIF($B$20:B479,"Privat",$I$20:I479))</f>
        <v>0</v>
      </c>
      <c r="K479" s="18">
        <f>IF(I479=0,0,SUMIF($B$20:B479,"Erhverv",$I$20:I479))</f>
        <v>0</v>
      </c>
      <c r="L479" s="19">
        <f>IF(B479="Privat",0,IF(B479="Erhverv",IF(K479=0,0,IF(K479&lt;=$F$5,(K479*$H$5)-SUM($L$19:L478),IF(K479&gt;$F$7,($F$7*$H$5)+((K479-$F$7)*$H$7)-SUM($L$19:L478)))),0))</f>
        <v>0</v>
      </c>
    </row>
    <row r="480" spans="1:12" ht="15" customHeight="1" x14ac:dyDescent="0.2">
      <c r="A480" s="21"/>
      <c r="B480" s="54"/>
      <c r="C480" s="54"/>
      <c r="D480" s="55"/>
      <c r="E480" s="56"/>
      <c r="F480" s="56"/>
      <c r="G480" s="7"/>
      <c r="H480" s="7"/>
      <c r="I480" s="14">
        <f t="shared" si="7"/>
        <v>0</v>
      </c>
      <c r="J480" s="15">
        <f>IF(I480=0,0,SUMIF($B$20:B480,"Privat",$I$20:I480))</f>
        <v>0</v>
      </c>
      <c r="K480" s="15">
        <f>IF(I480=0,0,SUMIF($B$20:B480,"Erhverv",$I$20:I480))</f>
        <v>0</v>
      </c>
      <c r="L480" s="16">
        <f>IF(B480="Privat",0,IF(B480="Erhverv",IF(K480=0,0,IF(K480&lt;=$F$5,(K480*$H$5)-SUM($L$19:L479),IF(K480&gt;$F$7,($F$7*$H$5)+((K480-$F$7)*$H$7)-SUM($L$19:L479)))),0))</f>
        <v>0</v>
      </c>
    </row>
    <row r="481" spans="1:12" ht="15" customHeight="1" thickBot="1" x14ac:dyDescent="0.25">
      <c r="A481" s="3"/>
      <c r="B481" s="50"/>
      <c r="C481" s="50"/>
      <c r="D481" s="51"/>
      <c r="E481" s="45"/>
      <c r="F481" s="45"/>
      <c r="G481" s="6"/>
      <c r="H481" s="6"/>
      <c r="I481" s="17">
        <f t="shared" si="7"/>
        <v>0</v>
      </c>
      <c r="J481" s="18">
        <f>IF(I481=0,0,SUMIF($B$20:B481,"Privat",$I$20:I481))</f>
        <v>0</v>
      </c>
      <c r="K481" s="18">
        <f>IF(I481=0,0,SUMIF($B$20:B481,"Erhverv",$I$20:I481))</f>
        <v>0</v>
      </c>
      <c r="L481" s="19">
        <f>IF(B481="Privat",0,IF(B481="Erhverv",IF(K481=0,0,IF(K481&lt;=$F$5,(K481*$H$5)-SUM($L$19:L480),IF(K481&gt;$F$7,($F$7*$H$5)+((K481-$F$7)*$H$7)-SUM($L$19:L480)))),0))</f>
        <v>0</v>
      </c>
    </row>
    <row r="482" spans="1:12" ht="15" customHeight="1" x14ac:dyDescent="0.2">
      <c r="A482" s="21"/>
      <c r="B482" s="54"/>
      <c r="C482" s="54"/>
      <c r="D482" s="55"/>
      <c r="E482" s="56"/>
      <c r="F482" s="56"/>
      <c r="G482" s="7"/>
      <c r="H482" s="7"/>
      <c r="I482" s="14">
        <f t="shared" si="7"/>
        <v>0</v>
      </c>
      <c r="J482" s="15">
        <f>IF(I482=0,0,SUMIF($B$20:B482,"Privat",$I$20:I482))</f>
        <v>0</v>
      </c>
      <c r="K482" s="15">
        <f>IF(I482=0,0,SUMIF($B$20:B482,"Erhverv",$I$20:I482))</f>
        <v>0</v>
      </c>
      <c r="L482" s="16">
        <f>IF(B482="Privat",0,IF(B482="Erhverv",IF(K482=0,0,IF(K482&lt;=$F$5,(K482*$H$5)-SUM($L$19:L481),IF(K482&gt;$F$7,($F$7*$H$5)+((K482-$F$7)*$H$7)-SUM($L$19:L481)))),0))</f>
        <v>0</v>
      </c>
    </row>
    <row r="483" spans="1:12" ht="15" customHeight="1" thickBot="1" x14ac:dyDescent="0.25">
      <c r="A483" s="3"/>
      <c r="B483" s="50"/>
      <c r="C483" s="50"/>
      <c r="D483" s="51"/>
      <c r="E483" s="45"/>
      <c r="F483" s="45"/>
      <c r="G483" s="6"/>
      <c r="H483" s="6"/>
      <c r="I483" s="17">
        <f t="shared" si="7"/>
        <v>0</v>
      </c>
      <c r="J483" s="18">
        <f>IF(I483=0,0,SUMIF($B$20:B483,"Privat",$I$20:I483))</f>
        <v>0</v>
      </c>
      <c r="K483" s="18">
        <f>IF(I483=0,0,SUMIF($B$20:B483,"Erhverv",$I$20:I483))</f>
        <v>0</v>
      </c>
      <c r="L483" s="19">
        <f>IF(B483="Privat",0,IF(B483="Erhverv",IF(K483=0,0,IF(K483&lt;=$F$5,(K483*$H$5)-SUM($L$19:L482),IF(K483&gt;$F$7,($F$7*$H$5)+((K483-$F$7)*$H$7)-SUM($L$19:L482)))),0))</f>
        <v>0</v>
      </c>
    </row>
    <row r="484" spans="1:12" ht="15" customHeight="1" x14ac:dyDescent="0.2">
      <c r="A484" s="21"/>
      <c r="B484" s="54"/>
      <c r="C484" s="54"/>
      <c r="D484" s="55"/>
      <c r="E484" s="56"/>
      <c r="F484" s="56"/>
      <c r="G484" s="7"/>
      <c r="H484" s="7"/>
      <c r="I484" s="14">
        <f t="shared" si="7"/>
        <v>0</v>
      </c>
      <c r="J484" s="15">
        <f>IF(I484=0,0,SUMIF($B$20:B484,"Privat",$I$20:I484))</f>
        <v>0</v>
      </c>
      <c r="K484" s="15">
        <f>IF(I484=0,0,SUMIF($B$20:B484,"Erhverv",$I$20:I484))</f>
        <v>0</v>
      </c>
      <c r="L484" s="16">
        <f>IF(B484="Privat",0,IF(B484="Erhverv",IF(K484=0,0,IF(K484&lt;=$F$5,(K484*$H$5)-SUM($L$19:L483),IF(K484&gt;$F$7,($F$7*$H$5)+((K484-$F$7)*$H$7)-SUM($L$19:L483)))),0))</f>
        <v>0</v>
      </c>
    </row>
    <row r="485" spans="1:12" ht="15" customHeight="1" thickBot="1" x14ac:dyDescent="0.25">
      <c r="A485" s="3"/>
      <c r="B485" s="50"/>
      <c r="C485" s="50"/>
      <c r="D485" s="51"/>
      <c r="E485" s="45"/>
      <c r="F485" s="45"/>
      <c r="G485" s="6"/>
      <c r="H485" s="6"/>
      <c r="I485" s="17">
        <f t="shared" si="7"/>
        <v>0</v>
      </c>
      <c r="J485" s="18">
        <f>IF(I485=0,0,SUMIF($B$20:B485,"Privat",$I$20:I485))</f>
        <v>0</v>
      </c>
      <c r="K485" s="18">
        <f>IF(I485=0,0,SUMIF($B$20:B485,"Erhverv",$I$20:I485))</f>
        <v>0</v>
      </c>
      <c r="L485" s="19">
        <f>IF(B485="Privat",0,IF(B485="Erhverv",IF(K485=0,0,IF(K485&lt;=$F$5,(K485*$H$5)-SUM($L$19:L484),IF(K485&gt;$F$7,($F$7*$H$5)+((K485-$F$7)*$H$7)-SUM($L$19:L484)))),0))</f>
        <v>0</v>
      </c>
    </row>
    <row r="486" spans="1:12" ht="15" customHeight="1" x14ac:dyDescent="0.2">
      <c r="A486" s="21"/>
      <c r="B486" s="54"/>
      <c r="C486" s="54"/>
      <c r="D486" s="55"/>
      <c r="E486" s="56"/>
      <c r="F486" s="56"/>
      <c r="G486" s="7"/>
      <c r="H486" s="7"/>
      <c r="I486" s="14">
        <f t="shared" si="7"/>
        <v>0</v>
      </c>
      <c r="J486" s="15">
        <f>IF(I486=0,0,SUMIF($B$20:B486,"Privat",$I$20:I486))</f>
        <v>0</v>
      </c>
      <c r="K486" s="15">
        <f>IF(I486=0,0,SUMIF($B$20:B486,"Erhverv",$I$20:I486))</f>
        <v>0</v>
      </c>
      <c r="L486" s="16">
        <f>IF(B486="Privat",0,IF(B486="Erhverv",IF(K486=0,0,IF(K486&lt;=$F$5,(K486*$H$5)-SUM($L$19:L485),IF(K486&gt;$F$7,($F$7*$H$5)+((K486-$F$7)*$H$7)-SUM($L$19:L485)))),0))</f>
        <v>0</v>
      </c>
    </row>
    <row r="487" spans="1:12" ht="15" customHeight="1" thickBot="1" x14ac:dyDescent="0.25">
      <c r="A487" s="3"/>
      <c r="B487" s="50"/>
      <c r="C487" s="50"/>
      <c r="D487" s="51"/>
      <c r="E487" s="45"/>
      <c r="F487" s="45"/>
      <c r="G487" s="6"/>
      <c r="H487" s="6"/>
      <c r="I487" s="17">
        <f t="shared" si="7"/>
        <v>0</v>
      </c>
      <c r="J487" s="18">
        <f>IF(I487=0,0,SUMIF($B$20:B487,"Privat",$I$20:I487))</f>
        <v>0</v>
      </c>
      <c r="K487" s="18">
        <f>IF(I487=0,0,SUMIF($B$20:B487,"Erhverv",$I$20:I487))</f>
        <v>0</v>
      </c>
      <c r="L487" s="19">
        <f>IF(B487="Privat",0,IF(B487="Erhverv",IF(K487=0,0,IF(K487&lt;=$F$5,(K487*$H$5)-SUM($L$19:L486),IF(K487&gt;$F$7,($F$7*$H$5)+((K487-$F$7)*$H$7)-SUM($L$19:L486)))),0))</f>
        <v>0</v>
      </c>
    </row>
    <row r="488" spans="1:12" ht="15" customHeight="1" x14ac:dyDescent="0.2">
      <c r="A488" s="21"/>
      <c r="B488" s="54"/>
      <c r="C488" s="54"/>
      <c r="D488" s="55"/>
      <c r="E488" s="56"/>
      <c r="F488" s="56"/>
      <c r="G488" s="7"/>
      <c r="H488" s="7"/>
      <c r="I488" s="14">
        <f t="shared" si="7"/>
        <v>0</v>
      </c>
      <c r="J488" s="15">
        <f>IF(I488=0,0,SUMIF($B$20:B488,"Privat",$I$20:I488))</f>
        <v>0</v>
      </c>
      <c r="K488" s="15">
        <f>IF(I488=0,0,SUMIF($B$20:B488,"Erhverv",$I$20:I488))</f>
        <v>0</v>
      </c>
      <c r="L488" s="16">
        <f>IF(B488="Privat",0,IF(B488="Erhverv",IF(K488=0,0,IF(K488&lt;=$F$5,(K488*$H$5)-SUM($L$19:L487),IF(K488&gt;$F$7,($F$7*$H$5)+((K488-$F$7)*$H$7)-SUM($L$19:L487)))),0))</f>
        <v>0</v>
      </c>
    </row>
    <row r="489" spans="1:12" ht="15" customHeight="1" thickBot="1" x14ac:dyDescent="0.25">
      <c r="A489" s="3"/>
      <c r="B489" s="50"/>
      <c r="C489" s="50"/>
      <c r="D489" s="51"/>
      <c r="E489" s="45"/>
      <c r="F489" s="45"/>
      <c r="G489" s="6"/>
      <c r="H489" s="6"/>
      <c r="I489" s="17">
        <f t="shared" si="7"/>
        <v>0</v>
      </c>
      <c r="J489" s="18">
        <f>IF(I489=0,0,SUMIF($B$20:B489,"Privat",$I$20:I489))</f>
        <v>0</v>
      </c>
      <c r="K489" s="18">
        <f>IF(I489=0,0,SUMIF($B$20:B489,"Erhverv",$I$20:I489))</f>
        <v>0</v>
      </c>
      <c r="L489" s="19">
        <f>IF(B489="Privat",0,IF(B489="Erhverv",IF(K489=0,0,IF(K489&lt;=$F$5,(K489*$H$5)-SUM($L$19:L488),IF(K489&gt;$F$7,($F$7*$H$5)+((K489-$F$7)*$H$7)-SUM($L$19:L488)))),0))</f>
        <v>0</v>
      </c>
    </row>
    <row r="490" spans="1:12" ht="15" customHeight="1" x14ac:dyDescent="0.2">
      <c r="A490" s="21"/>
      <c r="B490" s="54"/>
      <c r="C490" s="54"/>
      <c r="D490" s="55"/>
      <c r="E490" s="56"/>
      <c r="F490" s="56"/>
      <c r="G490" s="7"/>
      <c r="H490" s="7"/>
      <c r="I490" s="14">
        <f t="shared" si="7"/>
        <v>0</v>
      </c>
      <c r="J490" s="15">
        <f>IF(I490=0,0,SUMIF($B$20:B490,"Privat",$I$20:I490))</f>
        <v>0</v>
      </c>
      <c r="K490" s="15">
        <f>IF(I490=0,0,SUMIF($B$20:B490,"Erhverv",$I$20:I490))</f>
        <v>0</v>
      </c>
      <c r="L490" s="16">
        <f>IF(B490="Privat",0,IF(B490="Erhverv",IF(K490=0,0,IF(K490&lt;=$F$5,(K490*$H$5)-SUM($L$19:L489),IF(K490&gt;$F$7,($F$7*$H$5)+((K490-$F$7)*$H$7)-SUM($L$19:L489)))),0))</f>
        <v>0</v>
      </c>
    </row>
    <row r="491" spans="1:12" ht="15" customHeight="1" thickBot="1" x14ac:dyDescent="0.25">
      <c r="A491" s="3"/>
      <c r="B491" s="50"/>
      <c r="C491" s="50"/>
      <c r="D491" s="51"/>
      <c r="E491" s="45"/>
      <c r="F491" s="45"/>
      <c r="G491" s="6"/>
      <c r="H491" s="6"/>
      <c r="I491" s="17">
        <f t="shared" si="7"/>
        <v>0</v>
      </c>
      <c r="J491" s="18">
        <f>IF(I491=0,0,SUMIF($B$20:B491,"Privat",$I$20:I491))</f>
        <v>0</v>
      </c>
      <c r="K491" s="18">
        <f>IF(I491=0,0,SUMIF($B$20:B491,"Erhverv",$I$20:I491))</f>
        <v>0</v>
      </c>
      <c r="L491" s="19">
        <f>IF(B491="Privat",0,IF(B491="Erhverv",IF(K491=0,0,IF(K491&lt;=$F$5,(K491*$H$5)-SUM($L$19:L490),IF(K491&gt;$F$7,($F$7*$H$5)+((K491-$F$7)*$H$7)-SUM($L$19:L490)))),0))</f>
        <v>0</v>
      </c>
    </row>
    <row r="492" spans="1:12" ht="15" customHeight="1" x14ac:dyDescent="0.2">
      <c r="A492" s="21"/>
      <c r="B492" s="54"/>
      <c r="C492" s="54"/>
      <c r="D492" s="55"/>
      <c r="E492" s="56"/>
      <c r="F492" s="56"/>
      <c r="G492" s="7"/>
      <c r="H492" s="7"/>
      <c r="I492" s="14">
        <f t="shared" si="7"/>
        <v>0</v>
      </c>
      <c r="J492" s="15">
        <f>IF(I492=0,0,SUMIF($B$20:B492,"Privat",$I$20:I492))</f>
        <v>0</v>
      </c>
      <c r="K492" s="15">
        <f>IF(I492=0,0,SUMIF($B$20:B492,"Erhverv",$I$20:I492))</f>
        <v>0</v>
      </c>
      <c r="L492" s="16">
        <f>IF(B492="Privat",0,IF(B492="Erhverv",IF(K492=0,0,IF(K492&lt;=$F$5,(K492*$H$5)-SUM($L$19:L491),IF(K492&gt;$F$7,($F$7*$H$5)+((K492-$F$7)*$H$7)-SUM($L$19:L491)))),0))</f>
        <v>0</v>
      </c>
    </row>
    <row r="493" spans="1:12" ht="15" customHeight="1" thickBot="1" x14ac:dyDescent="0.25">
      <c r="A493" s="3"/>
      <c r="B493" s="50"/>
      <c r="C493" s="50"/>
      <c r="D493" s="51"/>
      <c r="E493" s="45"/>
      <c r="F493" s="45"/>
      <c r="G493" s="6"/>
      <c r="H493" s="6"/>
      <c r="I493" s="17">
        <f t="shared" si="7"/>
        <v>0</v>
      </c>
      <c r="J493" s="18">
        <f>IF(I493=0,0,SUMIF($B$20:B493,"Privat",$I$20:I493))</f>
        <v>0</v>
      </c>
      <c r="K493" s="18">
        <f>IF(I493=0,0,SUMIF($B$20:B493,"Erhverv",$I$20:I493))</f>
        <v>0</v>
      </c>
      <c r="L493" s="19">
        <f>IF(B493="Privat",0,IF(B493="Erhverv",IF(K493=0,0,IF(K493&lt;=$F$5,(K493*$H$5)-SUM($L$19:L492),IF(K493&gt;$F$7,($F$7*$H$5)+((K493-$F$7)*$H$7)-SUM($L$19:L492)))),0))</f>
        <v>0</v>
      </c>
    </row>
    <row r="494" spans="1:12" ht="15" customHeight="1" x14ac:dyDescent="0.2">
      <c r="A494" s="21"/>
      <c r="B494" s="54"/>
      <c r="C494" s="54"/>
      <c r="D494" s="55"/>
      <c r="E494" s="56"/>
      <c r="F494" s="56"/>
      <c r="G494" s="7"/>
      <c r="H494" s="7"/>
      <c r="I494" s="14">
        <f t="shared" si="7"/>
        <v>0</v>
      </c>
      <c r="J494" s="15">
        <f>IF(I494=0,0,SUMIF($B$20:B494,"Privat",$I$20:I494))</f>
        <v>0</v>
      </c>
      <c r="K494" s="15">
        <f>IF(I494=0,0,SUMIF($B$20:B494,"Erhverv",$I$20:I494))</f>
        <v>0</v>
      </c>
      <c r="L494" s="16">
        <f>IF(B494="Privat",0,IF(B494="Erhverv",IF(K494=0,0,IF(K494&lt;=$F$5,(K494*$H$5)-SUM($L$19:L493),IF(K494&gt;$F$7,($F$7*$H$5)+((K494-$F$7)*$H$7)-SUM($L$19:L493)))),0))</f>
        <v>0</v>
      </c>
    </row>
    <row r="495" spans="1:12" ht="15" customHeight="1" thickBot="1" x14ac:dyDescent="0.25">
      <c r="A495" s="3"/>
      <c r="B495" s="50"/>
      <c r="C495" s="50"/>
      <c r="D495" s="51"/>
      <c r="E495" s="45"/>
      <c r="F495" s="45"/>
      <c r="G495" s="6"/>
      <c r="H495" s="6"/>
      <c r="I495" s="17">
        <f t="shared" si="7"/>
        <v>0</v>
      </c>
      <c r="J495" s="18">
        <f>IF(I495=0,0,SUMIF($B$20:B495,"Privat",$I$20:I495))</f>
        <v>0</v>
      </c>
      <c r="K495" s="18">
        <f>IF(I495=0,0,SUMIF($B$20:B495,"Erhverv",$I$20:I495))</f>
        <v>0</v>
      </c>
      <c r="L495" s="19">
        <f>IF(B495="Privat",0,IF(B495="Erhverv",IF(K495=0,0,IF(K495&lt;=$F$5,(K495*$H$5)-SUM($L$19:L494),IF(K495&gt;$F$7,($F$7*$H$5)+((K495-$F$7)*$H$7)-SUM($L$19:L494)))),0))</f>
        <v>0</v>
      </c>
    </row>
    <row r="496" spans="1:12" ht="15" customHeight="1" x14ac:dyDescent="0.2">
      <c r="A496" s="21"/>
      <c r="B496" s="54"/>
      <c r="C496" s="54"/>
      <c r="D496" s="55"/>
      <c r="E496" s="56"/>
      <c r="F496" s="56"/>
      <c r="G496" s="7"/>
      <c r="H496" s="7"/>
      <c r="I496" s="14">
        <f t="shared" si="7"/>
        <v>0</v>
      </c>
      <c r="J496" s="15">
        <f>IF(I496=0,0,SUMIF($B$20:B496,"Privat",$I$20:I496))</f>
        <v>0</v>
      </c>
      <c r="K496" s="15">
        <f>IF(I496=0,0,SUMIF($B$20:B496,"Erhverv",$I$20:I496))</f>
        <v>0</v>
      </c>
      <c r="L496" s="16">
        <f>IF(B496="Privat",0,IF(B496="Erhverv",IF(K496=0,0,IF(K496&lt;=$F$5,(K496*$H$5)-SUM($L$19:L495),IF(K496&gt;$F$7,($F$7*$H$5)+((K496-$F$7)*$H$7)-SUM($L$19:L495)))),0))</f>
        <v>0</v>
      </c>
    </row>
    <row r="497" spans="1:12" ht="15" customHeight="1" thickBot="1" x14ac:dyDescent="0.25">
      <c r="A497" s="3"/>
      <c r="B497" s="50"/>
      <c r="C497" s="50"/>
      <c r="D497" s="51"/>
      <c r="E497" s="45"/>
      <c r="F497" s="45"/>
      <c r="G497" s="6"/>
      <c r="H497" s="6"/>
      <c r="I497" s="17">
        <f t="shared" si="7"/>
        <v>0</v>
      </c>
      <c r="J497" s="18">
        <f>IF(I497=0,0,SUMIF($B$20:B497,"Privat",$I$20:I497))</f>
        <v>0</v>
      </c>
      <c r="K497" s="18">
        <f>IF(I497=0,0,SUMIF($B$20:B497,"Erhverv",$I$20:I497))</f>
        <v>0</v>
      </c>
      <c r="L497" s="19">
        <f>IF(B497="Privat",0,IF(B497="Erhverv",IF(K497=0,0,IF(K497&lt;=$F$5,(K497*$H$5)-SUM($L$19:L496),IF(K497&gt;$F$7,($F$7*$H$5)+((K497-$F$7)*$H$7)-SUM($L$19:L496)))),0))</f>
        <v>0</v>
      </c>
    </row>
    <row r="498" spans="1:12" ht="15" customHeight="1" x14ac:dyDescent="0.2">
      <c r="A498" s="21"/>
      <c r="B498" s="54"/>
      <c r="C498" s="54"/>
      <c r="D498" s="55"/>
      <c r="E498" s="56"/>
      <c r="F498" s="56"/>
      <c r="G498" s="7"/>
      <c r="H498" s="7"/>
      <c r="I498" s="14">
        <f t="shared" si="7"/>
        <v>0</v>
      </c>
      <c r="J498" s="15">
        <f>IF(I498=0,0,SUMIF($B$20:B498,"Privat",$I$20:I498))</f>
        <v>0</v>
      </c>
      <c r="K498" s="15">
        <f>IF(I498=0,0,SUMIF($B$20:B498,"Erhverv",$I$20:I498))</f>
        <v>0</v>
      </c>
      <c r="L498" s="16">
        <f>IF(B498="Privat",0,IF(B498="Erhverv",IF(K498=0,0,IF(K498&lt;=$F$5,(K498*$H$5)-SUM($L$19:L497),IF(K498&gt;$F$7,($F$7*$H$5)+((K498-$F$7)*$H$7)-SUM($L$19:L497)))),0))</f>
        <v>0</v>
      </c>
    </row>
    <row r="499" spans="1:12" ht="15" customHeight="1" thickBot="1" x14ac:dyDescent="0.25">
      <c r="A499" s="3"/>
      <c r="B499" s="50"/>
      <c r="C499" s="50"/>
      <c r="D499" s="51"/>
      <c r="E499" s="45"/>
      <c r="F499" s="45"/>
      <c r="G499" s="6"/>
      <c r="H499" s="6"/>
      <c r="I499" s="17">
        <f t="shared" si="7"/>
        <v>0</v>
      </c>
      <c r="J499" s="18">
        <f>IF(I499=0,0,SUMIF($B$20:B499,"Privat",$I$20:I499))</f>
        <v>0</v>
      </c>
      <c r="K499" s="18">
        <f>IF(I499=0,0,SUMIF($B$20:B499,"Erhverv",$I$20:I499))</f>
        <v>0</v>
      </c>
      <c r="L499" s="19">
        <f>IF(B499="Privat",0,IF(B499="Erhverv",IF(K499=0,0,IF(K499&lt;=$F$5,(K499*$H$5)-SUM($L$19:L498),IF(K499&gt;$F$7,($F$7*$H$5)+((K499-$F$7)*$H$7)-SUM($L$19:L498)))),0))</f>
        <v>0</v>
      </c>
    </row>
    <row r="500" spans="1:12" ht="15" customHeight="1" x14ac:dyDescent="0.2">
      <c r="A500" s="21"/>
      <c r="B500" s="54"/>
      <c r="C500" s="54"/>
      <c r="D500" s="55"/>
      <c r="E500" s="56"/>
      <c r="F500" s="56"/>
      <c r="G500" s="7"/>
      <c r="H500" s="7"/>
      <c r="I500" s="14">
        <f t="shared" si="7"/>
        <v>0</v>
      </c>
      <c r="J500" s="15">
        <f>IF(I500=0,0,SUMIF($B$20:B500,"Privat",$I$20:I500))</f>
        <v>0</v>
      </c>
      <c r="K500" s="15">
        <f>IF(I500=0,0,SUMIF($B$20:B500,"Erhverv",$I$20:I500))</f>
        <v>0</v>
      </c>
      <c r="L500" s="16">
        <f>IF(B500="Privat",0,IF(B500="Erhverv",IF(K500=0,0,IF(K500&lt;=$F$5,(K500*$H$5)-SUM($L$19:L499),IF(K500&gt;$F$7,($F$7*$H$5)+((K500-$F$7)*$H$7)-SUM($L$19:L499)))),0))</f>
        <v>0</v>
      </c>
    </row>
    <row r="501" spans="1:12" ht="15" customHeight="1" thickBot="1" x14ac:dyDescent="0.25">
      <c r="A501" s="3"/>
      <c r="B501" s="50"/>
      <c r="C501" s="50"/>
      <c r="D501" s="51"/>
      <c r="E501" s="45"/>
      <c r="F501" s="45"/>
      <c r="G501" s="6"/>
      <c r="H501" s="6"/>
      <c r="I501" s="17">
        <f t="shared" si="7"/>
        <v>0</v>
      </c>
      <c r="J501" s="18">
        <f>IF(I501=0,0,SUMIF($B$20:B501,"Privat",$I$20:I501))</f>
        <v>0</v>
      </c>
      <c r="K501" s="18">
        <f>IF(I501=0,0,SUMIF($B$20:B501,"Erhverv",$I$20:I501))</f>
        <v>0</v>
      </c>
      <c r="L501" s="19">
        <f>IF(B501="Privat",0,IF(B501="Erhverv",IF(K501=0,0,IF(K501&lt;=$F$5,(K501*$H$5)-SUM($L$19:L500),IF(K501&gt;$F$7,($F$7*$H$5)+((K501-$F$7)*$H$7)-SUM($L$19:L500)))),0))</f>
        <v>0</v>
      </c>
    </row>
    <row r="502" spans="1:12" ht="15" customHeight="1" x14ac:dyDescent="0.2">
      <c r="A502" s="21"/>
      <c r="B502" s="54"/>
      <c r="C502" s="54"/>
      <c r="D502" s="55"/>
      <c r="E502" s="56"/>
      <c r="F502" s="56"/>
      <c r="G502" s="7"/>
      <c r="H502" s="7"/>
      <c r="I502" s="14">
        <f t="shared" si="7"/>
        <v>0</v>
      </c>
      <c r="J502" s="15">
        <f>IF(I502=0,0,SUMIF($B$20:B502,"Privat",$I$20:I502))</f>
        <v>0</v>
      </c>
      <c r="K502" s="15">
        <f>IF(I502=0,0,SUMIF($B$20:B502,"Erhverv",$I$20:I502))</f>
        <v>0</v>
      </c>
      <c r="L502" s="16">
        <f>IF(B502="Privat",0,IF(B502="Erhverv",IF(K502=0,0,IF(K502&lt;=$F$5,(K502*$H$5)-SUM($L$19:L501),IF(K502&gt;$F$7,($F$7*$H$5)+((K502-$F$7)*$H$7)-SUM($L$19:L501)))),0))</f>
        <v>0</v>
      </c>
    </row>
    <row r="503" spans="1:12" ht="15" customHeight="1" thickBot="1" x14ac:dyDescent="0.25">
      <c r="A503" s="3"/>
      <c r="B503" s="50"/>
      <c r="C503" s="50"/>
      <c r="D503" s="51"/>
      <c r="E503" s="45"/>
      <c r="F503" s="45"/>
      <c r="G503" s="6"/>
      <c r="H503" s="6"/>
      <c r="I503" s="17">
        <f t="shared" si="7"/>
        <v>0</v>
      </c>
      <c r="J503" s="18">
        <f>IF(I503=0,0,SUMIF($B$20:B503,"Privat",$I$20:I503))</f>
        <v>0</v>
      </c>
      <c r="K503" s="18">
        <f>IF(I503=0,0,SUMIF($B$20:B503,"Erhverv",$I$20:I503))</f>
        <v>0</v>
      </c>
      <c r="L503" s="19">
        <f>IF(B503="Privat",0,IF(B503="Erhverv",IF(K503=0,0,IF(K503&lt;=$F$5,(K503*$H$5)-SUM($L$19:L502),IF(K503&gt;$F$7,($F$7*$H$5)+((K503-$F$7)*$H$7)-SUM($L$19:L502)))),0))</f>
        <v>0</v>
      </c>
    </row>
    <row r="504" spans="1:12" ht="15" customHeight="1" x14ac:dyDescent="0.2">
      <c r="A504" s="21"/>
      <c r="B504" s="54"/>
      <c r="C504" s="54"/>
      <c r="D504" s="55"/>
      <c r="E504" s="56"/>
      <c r="F504" s="56"/>
      <c r="G504" s="7"/>
      <c r="H504" s="7"/>
      <c r="I504" s="14">
        <f t="shared" si="7"/>
        <v>0</v>
      </c>
      <c r="J504" s="15">
        <f>IF(I504=0,0,SUMIF($B$20:B504,"Privat",$I$20:I504))</f>
        <v>0</v>
      </c>
      <c r="K504" s="15">
        <f>IF(I504=0,0,SUMIF($B$20:B504,"Erhverv",$I$20:I504))</f>
        <v>0</v>
      </c>
      <c r="L504" s="16">
        <f>IF(B504="Privat",0,IF(B504="Erhverv",IF(K504=0,0,IF(K504&lt;=$F$5,(K504*$H$5)-SUM($L$19:L503),IF(K504&gt;$F$7,($F$7*$H$5)+((K504-$F$7)*$H$7)-SUM($L$19:L503)))),0))</f>
        <v>0</v>
      </c>
    </row>
    <row r="505" spans="1:12" ht="15" customHeight="1" thickBot="1" x14ac:dyDescent="0.25">
      <c r="A505" s="3"/>
      <c r="B505" s="50"/>
      <c r="C505" s="50"/>
      <c r="D505" s="51"/>
      <c r="E505" s="45"/>
      <c r="F505" s="45"/>
      <c r="G505" s="6"/>
      <c r="H505" s="6"/>
      <c r="I505" s="17">
        <f t="shared" si="7"/>
        <v>0</v>
      </c>
      <c r="J505" s="18">
        <f>IF(I505=0,0,SUMIF($B$20:B505,"Privat",$I$20:I505))</f>
        <v>0</v>
      </c>
      <c r="K505" s="18">
        <f>IF(I505=0,0,SUMIF($B$20:B505,"Erhverv",$I$20:I505))</f>
        <v>0</v>
      </c>
      <c r="L505" s="19">
        <f>IF(B505="Privat",0,IF(B505="Erhverv",IF(K505=0,0,IF(K505&lt;=$F$5,(K505*$H$5)-SUM($L$19:L504),IF(K505&gt;$F$7,($F$7*$H$5)+((K505-$F$7)*$H$7)-SUM($L$19:L504)))),0))</f>
        <v>0</v>
      </c>
    </row>
    <row r="506" spans="1:12" ht="15" customHeight="1" x14ac:dyDescent="0.2">
      <c r="A506" s="21"/>
      <c r="B506" s="54"/>
      <c r="C506" s="54"/>
      <c r="D506" s="55"/>
      <c r="E506" s="56"/>
      <c r="F506" s="56"/>
      <c r="G506" s="7"/>
      <c r="H506" s="7"/>
      <c r="I506" s="14">
        <f t="shared" si="7"/>
        <v>0</v>
      </c>
      <c r="J506" s="15">
        <f>IF(I506=0,0,SUMIF($B$20:B506,"Privat",$I$20:I506))</f>
        <v>0</v>
      </c>
      <c r="K506" s="15">
        <f>IF(I506=0,0,SUMIF($B$20:B506,"Erhverv",$I$20:I506))</f>
        <v>0</v>
      </c>
      <c r="L506" s="16">
        <f>IF(B506="Privat",0,IF(B506="Erhverv",IF(K506=0,0,IF(K506&lt;=$F$5,(K506*$H$5)-SUM($L$19:L505),IF(K506&gt;$F$7,($F$7*$H$5)+((K506-$F$7)*$H$7)-SUM($L$19:L505)))),0))</f>
        <v>0</v>
      </c>
    </row>
    <row r="507" spans="1:12" ht="15" customHeight="1" thickBot="1" x14ac:dyDescent="0.25">
      <c r="A507" s="3"/>
      <c r="B507" s="50"/>
      <c r="C507" s="50"/>
      <c r="D507" s="51"/>
      <c r="E507" s="45"/>
      <c r="F507" s="45"/>
      <c r="G507" s="6"/>
      <c r="H507" s="6"/>
      <c r="I507" s="17">
        <f t="shared" si="7"/>
        <v>0</v>
      </c>
      <c r="J507" s="18">
        <f>IF(I507=0,0,SUMIF($B$20:B507,"Privat",$I$20:I507))</f>
        <v>0</v>
      </c>
      <c r="K507" s="18">
        <f>IF(I507=0,0,SUMIF($B$20:B507,"Erhverv",$I$20:I507))</f>
        <v>0</v>
      </c>
      <c r="L507" s="19">
        <f>IF(B507="Privat",0,IF(B507="Erhverv",IF(K507=0,0,IF(K507&lt;=$F$5,(K507*$H$5)-SUM($L$19:L506),IF(K507&gt;$F$7,($F$7*$H$5)+((K507-$F$7)*$H$7)-SUM($L$19:L506)))),0))</f>
        <v>0</v>
      </c>
    </row>
    <row r="508" spans="1:12" ht="15" customHeight="1" x14ac:dyDescent="0.2">
      <c r="A508" s="21"/>
      <c r="B508" s="54"/>
      <c r="C508" s="54"/>
      <c r="D508" s="55"/>
      <c r="E508" s="56"/>
      <c r="F508" s="56"/>
      <c r="G508" s="7"/>
      <c r="H508" s="7"/>
      <c r="I508" s="14">
        <f t="shared" si="7"/>
        <v>0</v>
      </c>
      <c r="J508" s="15">
        <f>IF(I508=0,0,SUMIF($B$20:B508,"Privat",$I$20:I508))</f>
        <v>0</v>
      </c>
      <c r="K508" s="15">
        <f>IF(I508=0,0,SUMIF($B$20:B508,"Erhverv",$I$20:I508))</f>
        <v>0</v>
      </c>
      <c r="L508" s="16">
        <f>IF(B508="Privat",0,IF(B508="Erhverv",IF(K508=0,0,IF(K508&lt;=$F$5,(K508*$H$5)-SUM($L$19:L507),IF(K508&gt;$F$7,($F$7*$H$5)+((K508-$F$7)*$H$7)-SUM($L$19:L507)))),0))</f>
        <v>0</v>
      </c>
    </row>
    <row r="509" spans="1:12" ht="15" customHeight="1" thickBot="1" x14ac:dyDescent="0.25">
      <c r="A509" s="3"/>
      <c r="B509" s="50"/>
      <c r="C509" s="50"/>
      <c r="D509" s="51"/>
      <c r="E509" s="45"/>
      <c r="F509" s="45"/>
      <c r="G509" s="6"/>
      <c r="H509" s="6"/>
      <c r="I509" s="17">
        <f t="shared" si="7"/>
        <v>0</v>
      </c>
      <c r="J509" s="18">
        <f>IF(I509=0,0,SUMIF($B$20:B509,"Privat",$I$20:I509))</f>
        <v>0</v>
      </c>
      <c r="K509" s="18">
        <f>IF(I509=0,0,SUMIF($B$20:B509,"Erhverv",$I$20:I509))</f>
        <v>0</v>
      </c>
      <c r="L509" s="19">
        <f>IF(B509="Privat",0,IF(B509="Erhverv",IF(K509=0,0,IF(K509&lt;=$F$5,(K509*$H$5)-SUM($L$19:L508),IF(K509&gt;$F$7,($F$7*$H$5)+((K509-$F$7)*$H$7)-SUM($L$19:L508)))),0))</f>
        <v>0</v>
      </c>
    </row>
    <row r="510" spans="1:12" ht="15" customHeight="1" x14ac:dyDescent="0.2">
      <c r="A510" s="21"/>
      <c r="B510" s="54"/>
      <c r="C510" s="54"/>
      <c r="D510" s="55"/>
      <c r="E510" s="56"/>
      <c r="F510" s="56"/>
      <c r="G510" s="7"/>
      <c r="H510" s="7"/>
      <c r="I510" s="14">
        <f t="shared" si="7"/>
        <v>0</v>
      </c>
      <c r="J510" s="15">
        <f>IF(I510=0,0,SUMIF($B$20:B510,"Privat",$I$20:I510))</f>
        <v>0</v>
      </c>
      <c r="K510" s="15">
        <f>IF(I510=0,0,SUMIF($B$20:B510,"Erhverv",$I$20:I510))</f>
        <v>0</v>
      </c>
      <c r="L510" s="16">
        <f>IF(B510="Privat",0,IF(B510="Erhverv",IF(K510=0,0,IF(K510&lt;=$F$5,(K510*$H$5)-SUM($L$19:L509),IF(K510&gt;$F$7,($F$7*$H$5)+((K510-$F$7)*$H$7)-SUM($L$19:L509)))),0))</f>
        <v>0</v>
      </c>
    </row>
    <row r="511" spans="1:12" ht="15" customHeight="1" thickBot="1" x14ac:dyDescent="0.25">
      <c r="A511" s="3"/>
      <c r="B511" s="50"/>
      <c r="C511" s="50"/>
      <c r="D511" s="51"/>
      <c r="E511" s="45"/>
      <c r="F511" s="45"/>
      <c r="G511" s="6"/>
      <c r="H511" s="6"/>
      <c r="I511" s="17">
        <f t="shared" si="7"/>
        <v>0</v>
      </c>
      <c r="J511" s="18">
        <f>IF(I511=0,0,SUMIF($B$20:B511,"Privat",$I$20:I511))</f>
        <v>0</v>
      </c>
      <c r="K511" s="18">
        <f>IF(I511=0,0,SUMIF($B$20:B511,"Erhverv",$I$20:I511))</f>
        <v>0</v>
      </c>
      <c r="L511" s="19">
        <f>IF(B511="Privat",0,IF(B511="Erhverv",IF(K511=0,0,IF(K511&lt;=$F$5,(K511*$H$5)-SUM($L$19:L510),IF(K511&gt;$F$7,($F$7*$H$5)+((K511-$F$7)*$H$7)-SUM($L$19:L510)))),0))</f>
        <v>0</v>
      </c>
    </row>
    <row r="512" spans="1:12" ht="15" customHeight="1" x14ac:dyDescent="0.2">
      <c r="A512" s="21"/>
      <c r="B512" s="54"/>
      <c r="C512" s="54"/>
      <c r="D512" s="55"/>
      <c r="E512" s="56"/>
      <c r="F512" s="56"/>
      <c r="G512" s="7"/>
      <c r="H512" s="7"/>
      <c r="I512" s="14">
        <f t="shared" si="7"/>
        <v>0</v>
      </c>
      <c r="J512" s="15">
        <f>IF(I512=0,0,SUMIF($B$20:B512,"Privat",$I$20:I512))</f>
        <v>0</v>
      </c>
      <c r="K512" s="15">
        <f>IF(I512=0,0,SUMIF($B$20:B512,"Erhverv",$I$20:I512))</f>
        <v>0</v>
      </c>
      <c r="L512" s="16">
        <f>IF(B512="Privat",0,IF(B512="Erhverv",IF(K512=0,0,IF(K512&lt;=$F$5,(K512*$H$5)-SUM($L$19:L511),IF(K512&gt;$F$7,($F$7*$H$5)+((K512-$F$7)*$H$7)-SUM($L$19:L511)))),0))</f>
        <v>0</v>
      </c>
    </row>
    <row r="513" spans="1:12" ht="15" customHeight="1" thickBot="1" x14ac:dyDescent="0.25">
      <c r="A513" s="3"/>
      <c r="B513" s="50"/>
      <c r="C513" s="50"/>
      <c r="D513" s="51"/>
      <c r="E513" s="45"/>
      <c r="F513" s="45"/>
      <c r="G513" s="6"/>
      <c r="H513" s="6"/>
      <c r="I513" s="17">
        <f t="shared" si="7"/>
        <v>0</v>
      </c>
      <c r="J513" s="18">
        <f>IF(I513=0,0,SUMIF($B$20:B513,"Privat",$I$20:I513))</f>
        <v>0</v>
      </c>
      <c r="K513" s="18">
        <f>IF(I513=0,0,SUMIF($B$20:B513,"Erhverv",$I$20:I513))</f>
        <v>0</v>
      </c>
      <c r="L513" s="19">
        <f>IF(B513="Privat",0,IF(B513="Erhverv",IF(K513=0,0,IF(K513&lt;=$F$5,(K513*$H$5)-SUM($L$19:L512),IF(K513&gt;$F$7,($F$7*$H$5)+((K513-$F$7)*$H$7)-SUM($L$19:L512)))),0))</f>
        <v>0</v>
      </c>
    </row>
    <row r="514" spans="1:12" ht="15" customHeight="1" x14ac:dyDescent="0.2">
      <c r="A514" s="21"/>
      <c r="B514" s="54"/>
      <c r="C514" s="54"/>
      <c r="D514" s="55"/>
      <c r="E514" s="56"/>
      <c r="F514" s="56"/>
      <c r="G514" s="7"/>
      <c r="H514" s="7"/>
      <c r="I514" s="14">
        <f t="shared" si="7"/>
        <v>0</v>
      </c>
      <c r="J514" s="15">
        <f>IF(I514=0,0,SUMIF($B$20:B514,"Privat",$I$20:I514))</f>
        <v>0</v>
      </c>
      <c r="K514" s="15">
        <f>IF(I514=0,0,SUMIF($B$20:B514,"Erhverv",$I$20:I514))</f>
        <v>0</v>
      </c>
      <c r="L514" s="16">
        <f>IF(B514="Privat",0,IF(B514="Erhverv",IF(K514=0,0,IF(K514&lt;=$F$5,(K514*$H$5)-SUM($L$19:L513),IF(K514&gt;$F$7,($F$7*$H$5)+((K514-$F$7)*$H$7)-SUM($L$19:L513)))),0))</f>
        <v>0</v>
      </c>
    </row>
    <row r="515" spans="1:12" ht="15" customHeight="1" thickBot="1" x14ac:dyDescent="0.25">
      <c r="A515" s="3"/>
      <c r="B515" s="50"/>
      <c r="C515" s="50"/>
      <c r="D515" s="51"/>
      <c r="E515" s="45"/>
      <c r="F515" s="45"/>
      <c r="G515" s="6"/>
      <c r="H515" s="6"/>
      <c r="I515" s="17">
        <f t="shared" si="7"/>
        <v>0</v>
      </c>
      <c r="J515" s="18">
        <f>IF(I515=0,0,SUMIF($B$20:B515,"Privat",$I$20:I515))</f>
        <v>0</v>
      </c>
      <c r="K515" s="18">
        <f>IF(I515=0,0,SUMIF($B$20:B515,"Erhverv",$I$20:I515))</f>
        <v>0</v>
      </c>
      <c r="L515" s="19">
        <f>IF(B515="Privat",0,IF(B515="Erhverv",IF(K515=0,0,IF(K515&lt;=$F$5,(K515*$H$5)-SUM($L$19:L514),IF(K515&gt;$F$7,($F$7*$H$5)+((K515-$F$7)*$H$7)-SUM($L$19:L514)))),0))</f>
        <v>0</v>
      </c>
    </row>
    <row r="516" spans="1:12" ht="15" customHeight="1" x14ac:dyDescent="0.2">
      <c r="A516" s="21"/>
      <c r="B516" s="54"/>
      <c r="C516" s="54"/>
      <c r="D516" s="55"/>
      <c r="E516" s="56"/>
      <c r="F516" s="56"/>
      <c r="G516" s="7"/>
      <c r="H516" s="7"/>
      <c r="I516" s="14">
        <f t="shared" si="7"/>
        <v>0</v>
      </c>
      <c r="J516" s="15">
        <f>IF(I516=0,0,SUMIF($B$20:B516,"Privat",$I$20:I516))</f>
        <v>0</v>
      </c>
      <c r="K516" s="15">
        <f>IF(I516=0,0,SUMIF($B$20:B516,"Erhverv",$I$20:I516))</f>
        <v>0</v>
      </c>
      <c r="L516" s="16">
        <f>IF(B516="Privat",0,IF(B516="Erhverv",IF(K516=0,0,IF(K516&lt;=$F$5,(K516*$H$5)-SUM($L$19:L515),IF(K516&gt;$F$7,($F$7*$H$5)+((K516-$F$7)*$H$7)-SUM($L$19:L515)))),0))</f>
        <v>0</v>
      </c>
    </row>
    <row r="517" spans="1:12" ht="15" customHeight="1" thickBot="1" x14ac:dyDescent="0.25">
      <c r="A517" s="3"/>
      <c r="B517" s="50"/>
      <c r="C517" s="50"/>
      <c r="D517" s="51"/>
      <c r="E517" s="45"/>
      <c r="F517" s="45"/>
      <c r="G517" s="6"/>
      <c r="H517" s="6"/>
      <c r="I517" s="17">
        <f t="shared" si="7"/>
        <v>0</v>
      </c>
      <c r="J517" s="18">
        <f>IF(I517=0,0,SUMIF($B$20:B517,"Privat",$I$20:I517))</f>
        <v>0</v>
      </c>
      <c r="K517" s="18">
        <f>IF(I517=0,0,SUMIF($B$20:B517,"Erhverv",$I$20:I517))</f>
        <v>0</v>
      </c>
      <c r="L517" s="19">
        <f>IF(B517="Privat",0,IF(B517="Erhverv",IF(K517=0,0,IF(K517&lt;=$F$5,(K517*$H$5)-SUM($L$19:L516),IF(K517&gt;$F$7,($F$7*$H$5)+((K517-$F$7)*$H$7)-SUM($L$19:L516)))),0))</f>
        <v>0</v>
      </c>
    </row>
    <row r="518" spans="1:12" ht="15" customHeight="1" x14ac:dyDescent="0.2">
      <c r="A518" s="21"/>
      <c r="B518" s="54"/>
      <c r="C518" s="54"/>
      <c r="D518" s="55"/>
      <c r="E518" s="56"/>
      <c r="F518" s="56"/>
      <c r="G518" s="7"/>
      <c r="H518" s="7"/>
      <c r="I518" s="14">
        <f t="shared" si="7"/>
        <v>0</v>
      </c>
      <c r="J518" s="15">
        <f>IF(I518=0,0,SUMIF($B$20:B518,"Privat",$I$20:I518))</f>
        <v>0</v>
      </c>
      <c r="K518" s="15">
        <f>IF(I518=0,0,SUMIF($B$20:B518,"Erhverv",$I$20:I518))</f>
        <v>0</v>
      </c>
      <c r="L518" s="16">
        <f>IF(B518="Privat",0,IF(B518="Erhverv",IF(K518=0,0,IF(K518&lt;=$F$5,(K518*$H$5)-SUM($L$19:L517),IF(K518&gt;$F$7,($F$7*$H$5)+((K518-$F$7)*$H$7)-SUM($L$19:L517)))),0))</f>
        <v>0</v>
      </c>
    </row>
    <row r="519" spans="1:12" ht="15" customHeight="1" thickBot="1" x14ac:dyDescent="0.25">
      <c r="A519" s="3"/>
      <c r="B519" s="50"/>
      <c r="C519" s="50"/>
      <c r="D519" s="51"/>
      <c r="E519" s="45"/>
      <c r="F519" s="45"/>
      <c r="G519" s="6"/>
      <c r="H519" s="6"/>
      <c r="I519" s="17">
        <f t="shared" si="7"/>
        <v>0</v>
      </c>
      <c r="J519" s="18">
        <f>IF(I519=0,0,SUMIF($B$20:B519,"Privat",$I$20:I519))</f>
        <v>0</v>
      </c>
      <c r="K519" s="18">
        <f>IF(I519=0,0,SUMIF($B$20:B519,"Erhverv",$I$20:I519))</f>
        <v>0</v>
      </c>
      <c r="L519" s="19">
        <f>IF(B519="Privat",0,IF(B519="Erhverv",IF(K519=0,0,IF(K519&lt;=$F$5,(K519*$H$5)-SUM($L$19:L518),IF(K519&gt;$F$7,($F$7*$H$5)+((K519-$F$7)*$H$7)-SUM($L$19:L518)))),0))</f>
        <v>0</v>
      </c>
    </row>
    <row r="520" spans="1:12" ht="15" customHeight="1" x14ac:dyDescent="0.2">
      <c r="A520" s="21"/>
      <c r="B520" s="54"/>
      <c r="C520" s="54"/>
      <c r="D520" s="55"/>
      <c r="E520" s="56"/>
      <c r="F520" s="56"/>
      <c r="G520" s="7"/>
      <c r="H520" s="7"/>
      <c r="I520" s="14">
        <f t="shared" si="7"/>
        <v>0</v>
      </c>
      <c r="J520" s="15">
        <f>IF(I520=0,0,SUMIF($B$20:B520,"Privat",$I$20:I520))</f>
        <v>0</v>
      </c>
      <c r="K520" s="15">
        <f>IF(I520=0,0,SUMIF($B$20:B520,"Erhverv",$I$20:I520))</f>
        <v>0</v>
      </c>
      <c r="L520" s="16">
        <f>IF(B520="Privat",0,IF(B520="Erhverv",IF(K520=0,0,IF(K520&lt;=$F$5,(K520*$H$5)-SUM($L$19:L519),IF(K520&gt;$F$7,($F$7*$H$5)+((K520-$F$7)*$H$7)-SUM($L$19:L519)))),0))</f>
        <v>0</v>
      </c>
    </row>
    <row r="521" spans="1:12" ht="15" customHeight="1" thickBot="1" x14ac:dyDescent="0.25">
      <c r="A521" s="3"/>
      <c r="B521" s="50"/>
      <c r="C521" s="50"/>
      <c r="D521" s="51"/>
      <c r="E521" s="45"/>
      <c r="F521" s="45"/>
      <c r="G521" s="6"/>
      <c r="H521" s="6"/>
      <c r="I521" s="17">
        <f t="shared" si="7"/>
        <v>0</v>
      </c>
      <c r="J521" s="18">
        <f>IF(I521=0,0,SUMIF($B$20:B521,"Privat",$I$20:I521))</f>
        <v>0</v>
      </c>
      <c r="K521" s="18">
        <f>IF(I521=0,0,SUMIF($B$20:B521,"Erhverv",$I$20:I521))</f>
        <v>0</v>
      </c>
      <c r="L521" s="19">
        <f>IF(B521="Privat",0,IF(B521="Erhverv",IF(K521=0,0,IF(K521&lt;=$F$5,(K521*$H$5)-SUM($L$19:L520),IF(K521&gt;$F$7,($F$7*$H$5)+((K521-$F$7)*$H$7)-SUM($L$19:L520)))),0))</f>
        <v>0</v>
      </c>
    </row>
    <row r="522" spans="1:12" ht="15" customHeight="1" x14ac:dyDescent="0.2">
      <c r="A522" s="21"/>
      <c r="B522" s="54"/>
      <c r="C522" s="54"/>
      <c r="D522" s="55"/>
      <c r="E522" s="56"/>
      <c r="F522" s="56"/>
      <c r="G522" s="7"/>
      <c r="H522" s="7"/>
      <c r="I522" s="14">
        <f t="shared" si="7"/>
        <v>0</v>
      </c>
      <c r="J522" s="15">
        <f>IF(I522=0,0,SUMIF($B$20:B522,"Privat",$I$20:I522))</f>
        <v>0</v>
      </c>
      <c r="K522" s="15">
        <f>IF(I522=0,0,SUMIF($B$20:B522,"Erhverv",$I$20:I522))</f>
        <v>0</v>
      </c>
      <c r="L522" s="16">
        <f>IF(B522="Privat",0,IF(B522="Erhverv",IF(K522=0,0,IF(K522&lt;=$F$5,(K522*$H$5)-SUM($L$19:L521),IF(K522&gt;$F$7,($F$7*$H$5)+((K522-$F$7)*$H$7)-SUM($L$19:L521)))),0))</f>
        <v>0</v>
      </c>
    </row>
    <row r="523" spans="1:12" ht="15" customHeight="1" thickBot="1" x14ac:dyDescent="0.25">
      <c r="A523" s="3"/>
      <c r="B523" s="50"/>
      <c r="C523" s="50"/>
      <c r="D523" s="51"/>
      <c r="E523" s="45"/>
      <c r="F523" s="45"/>
      <c r="G523" s="6"/>
      <c r="H523" s="6"/>
      <c r="I523" s="17">
        <f t="shared" si="7"/>
        <v>0</v>
      </c>
      <c r="J523" s="18">
        <f>IF(I523=0,0,SUMIF($B$20:B523,"Privat",$I$20:I523))</f>
        <v>0</v>
      </c>
      <c r="K523" s="18">
        <f>IF(I523=0,0,SUMIF($B$20:B523,"Erhverv",$I$20:I523))</f>
        <v>0</v>
      </c>
      <c r="L523" s="19">
        <f>IF(B523="Privat",0,IF(B523="Erhverv",IF(K523=0,0,IF(K523&lt;=$F$5,(K523*$H$5)-SUM($L$19:L522),IF(K523&gt;$F$7,($F$7*$H$5)+((K523-$F$7)*$H$7)-SUM($L$19:L522)))),0))</f>
        <v>0</v>
      </c>
    </row>
    <row r="524" spans="1:12" ht="15" customHeight="1" x14ac:dyDescent="0.2">
      <c r="A524" s="21"/>
      <c r="B524" s="54"/>
      <c r="C524" s="54"/>
      <c r="D524" s="55"/>
      <c r="E524" s="56"/>
      <c r="F524" s="56"/>
      <c r="G524" s="7"/>
      <c r="H524" s="7"/>
      <c r="I524" s="14">
        <f t="shared" si="7"/>
        <v>0</v>
      </c>
      <c r="J524" s="15">
        <f>IF(I524=0,0,SUMIF($B$20:B524,"Privat",$I$20:I524))</f>
        <v>0</v>
      </c>
      <c r="K524" s="15">
        <f>IF(I524=0,0,SUMIF($B$20:B524,"Erhverv",$I$20:I524))</f>
        <v>0</v>
      </c>
      <c r="L524" s="16">
        <f>IF(B524="Privat",0,IF(B524="Erhverv",IF(K524=0,0,IF(K524&lt;=$F$5,(K524*$H$5)-SUM($L$19:L523),IF(K524&gt;$F$7,($F$7*$H$5)+((K524-$F$7)*$H$7)-SUM($L$19:L523)))),0))</f>
        <v>0</v>
      </c>
    </row>
    <row r="525" spans="1:12" ht="15" customHeight="1" thickBot="1" x14ac:dyDescent="0.25">
      <c r="A525" s="3"/>
      <c r="B525" s="50"/>
      <c r="C525" s="50"/>
      <c r="D525" s="51"/>
      <c r="E525" s="45"/>
      <c r="F525" s="45"/>
      <c r="G525" s="6"/>
      <c r="H525" s="6"/>
      <c r="I525" s="17">
        <f t="shared" si="7"/>
        <v>0</v>
      </c>
      <c r="J525" s="18">
        <f>IF(I525=0,0,SUMIF($B$20:B525,"Privat",$I$20:I525))</f>
        <v>0</v>
      </c>
      <c r="K525" s="18">
        <f>IF(I525=0,0,SUMIF($B$20:B525,"Erhverv",$I$20:I525))</f>
        <v>0</v>
      </c>
      <c r="L525" s="19">
        <f>IF(B525="Privat",0,IF(B525="Erhverv",IF(K525=0,0,IF(K525&lt;=$F$5,(K525*$H$5)-SUM($L$19:L524),IF(K525&gt;$F$7,($F$7*$H$5)+((K525-$F$7)*$H$7)-SUM($L$19:L524)))),0))</f>
        <v>0</v>
      </c>
    </row>
    <row r="526" spans="1:12" ht="15" customHeight="1" x14ac:dyDescent="0.2">
      <c r="A526" s="21"/>
      <c r="B526" s="54"/>
      <c r="C526" s="54"/>
      <c r="D526" s="55"/>
      <c r="E526" s="56"/>
      <c r="F526" s="56"/>
      <c r="G526" s="7"/>
      <c r="H526" s="7"/>
      <c r="I526" s="14">
        <f t="shared" si="7"/>
        <v>0</v>
      </c>
      <c r="J526" s="15">
        <f>IF(I526=0,0,SUMIF($B$20:B526,"Privat",$I$20:I526))</f>
        <v>0</v>
      </c>
      <c r="K526" s="15">
        <f>IF(I526=0,0,SUMIF($B$20:B526,"Erhverv",$I$20:I526))</f>
        <v>0</v>
      </c>
      <c r="L526" s="16">
        <f>IF(B526="Privat",0,IF(B526="Erhverv",IF(K526=0,0,IF(K526&lt;=$F$5,(K526*$H$5)-SUM($L$19:L525),IF(K526&gt;$F$7,($F$7*$H$5)+((K526-$F$7)*$H$7)-SUM($L$19:L525)))),0))</f>
        <v>0</v>
      </c>
    </row>
    <row r="527" spans="1:12" ht="15" customHeight="1" thickBot="1" x14ac:dyDescent="0.25">
      <c r="A527" s="3"/>
      <c r="B527" s="50"/>
      <c r="C527" s="50"/>
      <c r="D527" s="51"/>
      <c r="E527" s="45"/>
      <c r="F527" s="45"/>
      <c r="G527" s="6"/>
      <c r="H527" s="6"/>
      <c r="I527" s="17">
        <f t="shared" si="7"/>
        <v>0</v>
      </c>
      <c r="J527" s="18">
        <f>IF(I527=0,0,SUMIF($B$20:B527,"Privat",$I$20:I527))</f>
        <v>0</v>
      </c>
      <c r="K527" s="18">
        <f>IF(I527=0,0,SUMIF($B$20:B527,"Erhverv",$I$20:I527))</f>
        <v>0</v>
      </c>
      <c r="L527" s="19">
        <f>IF(B527="Privat",0,IF(B527="Erhverv",IF(K527=0,0,IF(K527&lt;=$F$5,(K527*$H$5)-SUM($L$19:L526),IF(K527&gt;$F$7,($F$7*$H$5)+((K527-$F$7)*$H$7)-SUM($L$19:L526)))),0))</f>
        <v>0</v>
      </c>
    </row>
    <row r="528" spans="1:12" ht="15" customHeight="1" x14ac:dyDescent="0.2">
      <c r="A528" s="21"/>
      <c r="B528" s="54"/>
      <c r="C528" s="54"/>
      <c r="D528" s="55"/>
      <c r="E528" s="56"/>
      <c r="F528" s="56"/>
      <c r="G528" s="7"/>
      <c r="H528" s="7"/>
      <c r="I528" s="14">
        <f t="shared" si="7"/>
        <v>0</v>
      </c>
      <c r="J528" s="15">
        <f>IF(I528=0,0,SUMIF($B$20:B528,"Privat",$I$20:I528))</f>
        <v>0</v>
      </c>
      <c r="K528" s="15">
        <f>IF(I528=0,0,SUMIF($B$20:B528,"Erhverv",$I$20:I528))</f>
        <v>0</v>
      </c>
      <c r="L528" s="16">
        <f>IF(B528="Privat",0,IF(B528="Erhverv",IF(K528=0,0,IF(K528&lt;=$F$5,(K528*$H$5)-SUM($L$19:L527),IF(K528&gt;$F$7,($F$7*$H$5)+((K528-$F$7)*$H$7)-SUM($L$19:L527)))),0))</f>
        <v>0</v>
      </c>
    </row>
    <row r="529" spans="1:12" ht="15" customHeight="1" thickBot="1" x14ac:dyDescent="0.25">
      <c r="A529" s="3"/>
      <c r="B529" s="50"/>
      <c r="C529" s="50"/>
      <c r="D529" s="51"/>
      <c r="E529" s="45"/>
      <c r="F529" s="45"/>
      <c r="G529" s="6"/>
      <c r="H529" s="6"/>
      <c r="I529" s="17">
        <f t="shared" si="7"/>
        <v>0</v>
      </c>
      <c r="J529" s="18">
        <f>IF(I529=0,0,SUMIF($B$20:B529,"Privat",$I$20:I529))</f>
        <v>0</v>
      </c>
      <c r="K529" s="18">
        <f>IF(I529=0,0,SUMIF($B$20:B529,"Erhverv",$I$20:I529))</f>
        <v>0</v>
      </c>
      <c r="L529" s="19">
        <f>IF(B529="Privat",0,IF(B529="Erhverv",IF(K529=0,0,IF(K529&lt;=$F$5,(K529*$H$5)-SUM($L$19:L528),IF(K529&gt;$F$7,($F$7*$H$5)+((K529-$F$7)*$H$7)-SUM($L$19:L528)))),0))</f>
        <v>0</v>
      </c>
    </row>
    <row r="530" spans="1:12" ht="15" customHeight="1" x14ac:dyDescent="0.2">
      <c r="A530" s="21"/>
      <c r="B530" s="54"/>
      <c r="C530" s="54"/>
      <c r="D530" s="55"/>
      <c r="E530" s="56"/>
      <c r="F530" s="56"/>
      <c r="G530" s="7"/>
      <c r="H530" s="7"/>
      <c r="I530" s="14">
        <f t="shared" si="7"/>
        <v>0</v>
      </c>
      <c r="J530" s="15">
        <f>IF(I530=0,0,SUMIF($B$20:B530,"Privat",$I$20:I530))</f>
        <v>0</v>
      </c>
      <c r="K530" s="15">
        <f>IF(I530=0,0,SUMIF($B$20:B530,"Erhverv",$I$20:I530))</f>
        <v>0</v>
      </c>
      <c r="L530" s="16">
        <f>IF(B530="Privat",0,IF(B530="Erhverv",IF(K530=0,0,IF(K530&lt;=$F$5,(K530*$H$5)-SUM($L$19:L529),IF(K530&gt;$F$7,($F$7*$H$5)+((K530-$F$7)*$H$7)-SUM($L$19:L529)))),0))</f>
        <v>0</v>
      </c>
    </row>
    <row r="531" spans="1:12" ht="15" customHeight="1" thickBot="1" x14ac:dyDescent="0.25">
      <c r="A531" s="3"/>
      <c r="B531" s="50"/>
      <c r="C531" s="50"/>
      <c r="D531" s="51"/>
      <c r="E531" s="45"/>
      <c r="F531" s="45"/>
      <c r="G531" s="6"/>
      <c r="H531" s="6"/>
      <c r="I531" s="17">
        <f t="shared" si="7"/>
        <v>0</v>
      </c>
      <c r="J531" s="18">
        <f>IF(I531=0,0,SUMIF($B$20:B531,"Privat",$I$20:I531))</f>
        <v>0</v>
      </c>
      <c r="K531" s="18">
        <f>IF(I531=0,0,SUMIF($B$20:B531,"Erhverv",$I$20:I531))</f>
        <v>0</v>
      </c>
      <c r="L531" s="19">
        <f>IF(B531="Privat",0,IF(B531="Erhverv",IF(K531=0,0,IF(K531&lt;=$F$5,(K531*$H$5)-SUM($L$19:L530),IF(K531&gt;$F$7,($F$7*$H$5)+((K531-$F$7)*$H$7)-SUM($L$19:L530)))),0))</f>
        <v>0</v>
      </c>
    </row>
    <row r="532" spans="1:12" ht="15" customHeight="1" x14ac:dyDescent="0.2">
      <c r="A532" s="21"/>
      <c r="B532" s="54"/>
      <c r="C532" s="54"/>
      <c r="D532" s="55"/>
      <c r="E532" s="56"/>
      <c r="F532" s="56"/>
      <c r="G532" s="7"/>
      <c r="H532" s="7"/>
      <c r="I532" s="14">
        <f t="shared" ref="I532:I595" si="8">IF(OR(ISBLANK(G532),ISBLANK(H532)),0,H532-G532)</f>
        <v>0</v>
      </c>
      <c r="J532" s="15">
        <f>IF(I532=0,0,SUMIF($B$20:B532,"Privat",$I$20:I532))</f>
        <v>0</v>
      </c>
      <c r="K532" s="15">
        <f>IF(I532=0,0,SUMIF($B$20:B532,"Erhverv",$I$20:I532))</f>
        <v>0</v>
      </c>
      <c r="L532" s="16">
        <f>IF(B532="Privat",0,IF(B532="Erhverv",IF(K532=0,0,IF(K532&lt;=$F$5,(K532*$H$5)-SUM($L$19:L531),IF(K532&gt;$F$7,($F$7*$H$5)+((K532-$F$7)*$H$7)-SUM($L$19:L531)))),0))</f>
        <v>0</v>
      </c>
    </row>
    <row r="533" spans="1:12" ht="15" customHeight="1" thickBot="1" x14ac:dyDescent="0.25">
      <c r="A533" s="3"/>
      <c r="B533" s="50"/>
      <c r="C533" s="50"/>
      <c r="D533" s="51"/>
      <c r="E533" s="45"/>
      <c r="F533" s="45"/>
      <c r="G533" s="6"/>
      <c r="H533" s="6"/>
      <c r="I533" s="17">
        <f t="shared" si="8"/>
        <v>0</v>
      </c>
      <c r="J533" s="18">
        <f>IF(I533=0,0,SUMIF($B$20:B533,"Privat",$I$20:I533))</f>
        <v>0</v>
      </c>
      <c r="K533" s="18">
        <f>IF(I533=0,0,SUMIF($B$20:B533,"Erhverv",$I$20:I533))</f>
        <v>0</v>
      </c>
      <c r="L533" s="19">
        <f>IF(B533="Privat",0,IF(B533="Erhverv",IF(K533=0,0,IF(K533&lt;=$F$5,(K533*$H$5)-SUM($L$19:L532),IF(K533&gt;$F$7,($F$7*$H$5)+((K533-$F$7)*$H$7)-SUM($L$19:L532)))),0))</f>
        <v>0</v>
      </c>
    </row>
    <row r="534" spans="1:12" ht="15" customHeight="1" x14ac:dyDescent="0.2">
      <c r="A534" s="21"/>
      <c r="B534" s="54"/>
      <c r="C534" s="54"/>
      <c r="D534" s="55"/>
      <c r="E534" s="56"/>
      <c r="F534" s="56"/>
      <c r="G534" s="7"/>
      <c r="H534" s="7"/>
      <c r="I534" s="14">
        <f t="shared" si="8"/>
        <v>0</v>
      </c>
      <c r="J534" s="15">
        <f>IF(I534=0,0,SUMIF($B$20:B534,"Privat",$I$20:I534))</f>
        <v>0</v>
      </c>
      <c r="K534" s="15">
        <f>IF(I534=0,0,SUMIF($B$20:B534,"Erhverv",$I$20:I534))</f>
        <v>0</v>
      </c>
      <c r="L534" s="16">
        <f>IF(B534="Privat",0,IF(B534="Erhverv",IF(K534=0,0,IF(K534&lt;=$F$5,(K534*$H$5)-SUM($L$19:L533),IF(K534&gt;$F$7,($F$7*$H$5)+((K534-$F$7)*$H$7)-SUM($L$19:L533)))),0))</f>
        <v>0</v>
      </c>
    </row>
    <row r="535" spans="1:12" ht="15" customHeight="1" thickBot="1" x14ac:dyDescent="0.25">
      <c r="A535" s="3"/>
      <c r="B535" s="50"/>
      <c r="C535" s="50"/>
      <c r="D535" s="51"/>
      <c r="E535" s="45"/>
      <c r="F535" s="45"/>
      <c r="G535" s="6"/>
      <c r="H535" s="6"/>
      <c r="I535" s="17">
        <f t="shared" si="8"/>
        <v>0</v>
      </c>
      <c r="J535" s="18">
        <f>IF(I535=0,0,SUMIF($B$20:B535,"Privat",$I$20:I535))</f>
        <v>0</v>
      </c>
      <c r="K535" s="18">
        <f>IF(I535=0,0,SUMIF($B$20:B535,"Erhverv",$I$20:I535))</f>
        <v>0</v>
      </c>
      <c r="L535" s="19">
        <f>IF(B535="Privat",0,IF(B535="Erhverv",IF(K535=0,0,IF(K535&lt;=$F$5,(K535*$H$5)-SUM($L$19:L534),IF(K535&gt;$F$7,($F$7*$H$5)+((K535-$F$7)*$H$7)-SUM($L$19:L534)))),0))</f>
        <v>0</v>
      </c>
    </row>
    <row r="536" spans="1:12" ht="15" customHeight="1" x14ac:dyDescent="0.2">
      <c r="A536" s="21"/>
      <c r="B536" s="54"/>
      <c r="C536" s="54"/>
      <c r="D536" s="55"/>
      <c r="E536" s="56"/>
      <c r="F536" s="56"/>
      <c r="G536" s="7"/>
      <c r="H536" s="7"/>
      <c r="I536" s="14">
        <f t="shared" si="8"/>
        <v>0</v>
      </c>
      <c r="J536" s="15">
        <f>IF(I536=0,0,SUMIF($B$20:B536,"Privat",$I$20:I536))</f>
        <v>0</v>
      </c>
      <c r="K536" s="15">
        <f>IF(I536=0,0,SUMIF($B$20:B536,"Erhverv",$I$20:I536))</f>
        <v>0</v>
      </c>
      <c r="L536" s="16">
        <f>IF(B536="Privat",0,IF(B536="Erhverv",IF(K536=0,0,IF(K536&lt;=$F$5,(K536*$H$5)-SUM($L$19:L535),IF(K536&gt;$F$7,($F$7*$H$5)+((K536-$F$7)*$H$7)-SUM($L$19:L535)))),0))</f>
        <v>0</v>
      </c>
    </row>
    <row r="537" spans="1:12" ht="15" customHeight="1" thickBot="1" x14ac:dyDescent="0.25">
      <c r="A537" s="3"/>
      <c r="B537" s="50"/>
      <c r="C537" s="50"/>
      <c r="D537" s="51"/>
      <c r="E537" s="45"/>
      <c r="F537" s="45"/>
      <c r="G537" s="6"/>
      <c r="H537" s="6"/>
      <c r="I537" s="17">
        <f t="shared" si="8"/>
        <v>0</v>
      </c>
      <c r="J537" s="18">
        <f>IF(I537=0,0,SUMIF($B$20:B537,"Privat",$I$20:I537))</f>
        <v>0</v>
      </c>
      <c r="K537" s="18">
        <f>IF(I537=0,0,SUMIF($B$20:B537,"Erhverv",$I$20:I537))</f>
        <v>0</v>
      </c>
      <c r="L537" s="19">
        <f>IF(B537="Privat",0,IF(B537="Erhverv",IF(K537=0,0,IF(K537&lt;=$F$5,(K537*$H$5)-SUM($L$19:L536),IF(K537&gt;$F$7,($F$7*$H$5)+((K537-$F$7)*$H$7)-SUM($L$19:L536)))),0))</f>
        <v>0</v>
      </c>
    </row>
    <row r="538" spans="1:12" ht="15" customHeight="1" x14ac:dyDescent="0.2">
      <c r="A538" s="21"/>
      <c r="B538" s="54"/>
      <c r="C538" s="54"/>
      <c r="D538" s="55"/>
      <c r="E538" s="56"/>
      <c r="F538" s="56"/>
      <c r="G538" s="7"/>
      <c r="H538" s="7"/>
      <c r="I538" s="14">
        <f t="shared" si="8"/>
        <v>0</v>
      </c>
      <c r="J538" s="15">
        <f>IF(I538=0,0,SUMIF($B$20:B538,"Privat",$I$20:I538))</f>
        <v>0</v>
      </c>
      <c r="K538" s="15">
        <f>IF(I538=0,0,SUMIF($B$20:B538,"Erhverv",$I$20:I538))</f>
        <v>0</v>
      </c>
      <c r="L538" s="16">
        <f>IF(B538="Privat",0,IF(B538="Erhverv",IF(K538=0,0,IF(K538&lt;=$F$5,(K538*$H$5)-SUM($L$19:L537),IF(K538&gt;$F$7,($F$7*$H$5)+((K538-$F$7)*$H$7)-SUM($L$19:L537)))),0))</f>
        <v>0</v>
      </c>
    </row>
    <row r="539" spans="1:12" ht="15" customHeight="1" thickBot="1" x14ac:dyDescent="0.25">
      <c r="A539" s="3"/>
      <c r="B539" s="50"/>
      <c r="C539" s="50"/>
      <c r="D539" s="51"/>
      <c r="E539" s="45"/>
      <c r="F539" s="45"/>
      <c r="G539" s="6"/>
      <c r="H539" s="6"/>
      <c r="I539" s="17">
        <f t="shared" si="8"/>
        <v>0</v>
      </c>
      <c r="J539" s="18">
        <f>IF(I539=0,0,SUMIF($B$20:B539,"Privat",$I$20:I539))</f>
        <v>0</v>
      </c>
      <c r="K539" s="18">
        <f>IF(I539=0,0,SUMIF($B$20:B539,"Erhverv",$I$20:I539))</f>
        <v>0</v>
      </c>
      <c r="L539" s="19">
        <f>IF(B539="Privat",0,IF(B539="Erhverv",IF(K539=0,0,IF(K539&lt;=$F$5,(K539*$H$5)-SUM($L$19:L538),IF(K539&gt;$F$7,($F$7*$H$5)+((K539-$F$7)*$H$7)-SUM($L$19:L538)))),0))</f>
        <v>0</v>
      </c>
    </row>
    <row r="540" spans="1:12" ht="15" customHeight="1" x14ac:dyDescent="0.2">
      <c r="A540" s="21"/>
      <c r="B540" s="54"/>
      <c r="C540" s="54"/>
      <c r="D540" s="55"/>
      <c r="E540" s="56"/>
      <c r="F540" s="56"/>
      <c r="G540" s="7"/>
      <c r="H540" s="7"/>
      <c r="I540" s="14">
        <f t="shared" si="8"/>
        <v>0</v>
      </c>
      <c r="J540" s="15">
        <f>IF(I540=0,0,SUMIF($B$20:B540,"Privat",$I$20:I540))</f>
        <v>0</v>
      </c>
      <c r="K540" s="15">
        <f>IF(I540=0,0,SUMIF($B$20:B540,"Erhverv",$I$20:I540))</f>
        <v>0</v>
      </c>
      <c r="L540" s="16">
        <f>IF(B540="Privat",0,IF(B540="Erhverv",IF(K540=0,0,IF(K540&lt;=$F$5,(K540*$H$5)-SUM($L$19:L539),IF(K540&gt;$F$7,($F$7*$H$5)+((K540-$F$7)*$H$7)-SUM($L$19:L539)))),0))</f>
        <v>0</v>
      </c>
    </row>
    <row r="541" spans="1:12" ht="15" customHeight="1" thickBot="1" x14ac:dyDescent="0.25">
      <c r="A541" s="3"/>
      <c r="B541" s="50"/>
      <c r="C541" s="50"/>
      <c r="D541" s="51"/>
      <c r="E541" s="45"/>
      <c r="F541" s="45"/>
      <c r="G541" s="6"/>
      <c r="H541" s="6"/>
      <c r="I541" s="17">
        <f t="shared" si="8"/>
        <v>0</v>
      </c>
      <c r="J541" s="18">
        <f>IF(I541=0,0,SUMIF($B$20:B541,"Privat",$I$20:I541))</f>
        <v>0</v>
      </c>
      <c r="K541" s="18">
        <f>IF(I541=0,0,SUMIF($B$20:B541,"Erhverv",$I$20:I541))</f>
        <v>0</v>
      </c>
      <c r="L541" s="19">
        <f>IF(B541="Privat",0,IF(B541="Erhverv",IF(K541=0,0,IF(K541&lt;=$F$5,(K541*$H$5)-SUM($L$19:L540),IF(K541&gt;$F$7,($F$7*$H$5)+((K541-$F$7)*$H$7)-SUM($L$19:L540)))),0))</f>
        <v>0</v>
      </c>
    </row>
    <row r="542" spans="1:12" ht="15" customHeight="1" x14ac:dyDescent="0.2">
      <c r="A542" s="21"/>
      <c r="B542" s="54"/>
      <c r="C542" s="54"/>
      <c r="D542" s="55"/>
      <c r="E542" s="56"/>
      <c r="F542" s="56"/>
      <c r="G542" s="7"/>
      <c r="H542" s="7"/>
      <c r="I542" s="14">
        <f t="shared" si="8"/>
        <v>0</v>
      </c>
      <c r="J542" s="15">
        <f>IF(I542=0,0,SUMIF($B$20:B542,"Privat",$I$20:I542))</f>
        <v>0</v>
      </c>
      <c r="K542" s="15">
        <f>IF(I542=0,0,SUMIF($B$20:B542,"Erhverv",$I$20:I542))</f>
        <v>0</v>
      </c>
      <c r="L542" s="16">
        <f>IF(B542="Privat",0,IF(B542="Erhverv",IF(K542=0,0,IF(K542&lt;=$F$5,(K542*$H$5)-SUM($L$19:L541),IF(K542&gt;$F$7,($F$7*$H$5)+((K542-$F$7)*$H$7)-SUM($L$19:L541)))),0))</f>
        <v>0</v>
      </c>
    </row>
    <row r="543" spans="1:12" ht="15" customHeight="1" thickBot="1" x14ac:dyDescent="0.25">
      <c r="A543" s="3"/>
      <c r="B543" s="50"/>
      <c r="C543" s="50"/>
      <c r="D543" s="51"/>
      <c r="E543" s="45"/>
      <c r="F543" s="45"/>
      <c r="G543" s="6"/>
      <c r="H543" s="6"/>
      <c r="I543" s="17">
        <f t="shared" si="8"/>
        <v>0</v>
      </c>
      <c r="J543" s="18">
        <f>IF(I543=0,0,SUMIF($B$20:B543,"Privat",$I$20:I543))</f>
        <v>0</v>
      </c>
      <c r="K543" s="18">
        <f>IF(I543=0,0,SUMIF($B$20:B543,"Erhverv",$I$20:I543))</f>
        <v>0</v>
      </c>
      <c r="L543" s="19">
        <f>IF(B543="Privat",0,IF(B543="Erhverv",IF(K543=0,0,IF(K543&lt;=$F$5,(K543*$H$5)-SUM($L$19:L542),IF(K543&gt;$F$7,($F$7*$H$5)+((K543-$F$7)*$H$7)-SUM($L$19:L542)))),0))</f>
        <v>0</v>
      </c>
    </row>
    <row r="544" spans="1:12" ht="15" customHeight="1" x14ac:dyDescent="0.2">
      <c r="A544" s="21"/>
      <c r="B544" s="54"/>
      <c r="C544" s="54"/>
      <c r="D544" s="55"/>
      <c r="E544" s="56"/>
      <c r="F544" s="56"/>
      <c r="G544" s="7"/>
      <c r="H544" s="7"/>
      <c r="I544" s="14">
        <f t="shared" si="8"/>
        <v>0</v>
      </c>
      <c r="J544" s="15">
        <f>IF(I544=0,0,SUMIF($B$20:B544,"Privat",$I$20:I544))</f>
        <v>0</v>
      </c>
      <c r="K544" s="15">
        <f>IF(I544=0,0,SUMIF($B$20:B544,"Erhverv",$I$20:I544))</f>
        <v>0</v>
      </c>
      <c r="L544" s="16">
        <f>IF(B544="Privat",0,IF(B544="Erhverv",IF(K544=0,0,IF(K544&lt;=$F$5,(K544*$H$5)-SUM($L$19:L543),IF(K544&gt;$F$7,($F$7*$H$5)+((K544-$F$7)*$H$7)-SUM($L$19:L543)))),0))</f>
        <v>0</v>
      </c>
    </row>
    <row r="545" spans="1:12" ht="15" customHeight="1" thickBot="1" x14ac:dyDescent="0.25">
      <c r="A545" s="3"/>
      <c r="B545" s="50"/>
      <c r="C545" s="50"/>
      <c r="D545" s="51"/>
      <c r="E545" s="45"/>
      <c r="F545" s="45"/>
      <c r="G545" s="6"/>
      <c r="H545" s="6"/>
      <c r="I545" s="17">
        <f t="shared" si="8"/>
        <v>0</v>
      </c>
      <c r="J545" s="18">
        <f>IF(I545=0,0,SUMIF($B$20:B545,"Privat",$I$20:I545))</f>
        <v>0</v>
      </c>
      <c r="K545" s="18">
        <f>IF(I545=0,0,SUMIF($B$20:B545,"Erhverv",$I$20:I545))</f>
        <v>0</v>
      </c>
      <c r="L545" s="19">
        <f>IF(B545="Privat",0,IF(B545="Erhverv",IF(K545=0,0,IF(K545&lt;=$F$5,(K545*$H$5)-SUM($L$19:L544),IF(K545&gt;$F$7,($F$7*$H$5)+((K545-$F$7)*$H$7)-SUM($L$19:L544)))),0))</f>
        <v>0</v>
      </c>
    </row>
    <row r="546" spans="1:12" ht="15" customHeight="1" x14ac:dyDescent="0.2">
      <c r="A546" s="21"/>
      <c r="B546" s="54"/>
      <c r="C546" s="54"/>
      <c r="D546" s="55"/>
      <c r="E546" s="56"/>
      <c r="F546" s="56"/>
      <c r="G546" s="7"/>
      <c r="H546" s="7"/>
      <c r="I546" s="14">
        <f t="shared" si="8"/>
        <v>0</v>
      </c>
      <c r="J546" s="15">
        <f>IF(I546=0,0,SUMIF($B$20:B546,"Privat",$I$20:I546))</f>
        <v>0</v>
      </c>
      <c r="K546" s="15">
        <f>IF(I546=0,0,SUMIF($B$20:B546,"Erhverv",$I$20:I546))</f>
        <v>0</v>
      </c>
      <c r="L546" s="16">
        <f>IF(B546="Privat",0,IF(B546="Erhverv",IF(K546=0,0,IF(K546&lt;=$F$5,(K546*$H$5)-SUM($L$19:L545),IF(K546&gt;$F$7,($F$7*$H$5)+((K546-$F$7)*$H$7)-SUM($L$19:L545)))),0))</f>
        <v>0</v>
      </c>
    </row>
    <row r="547" spans="1:12" ht="15" customHeight="1" thickBot="1" x14ac:dyDescent="0.25">
      <c r="A547" s="3"/>
      <c r="B547" s="50"/>
      <c r="C547" s="50"/>
      <c r="D547" s="51"/>
      <c r="E547" s="45"/>
      <c r="F547" s="45"/>
      <c r="G547" s="6"/>
      <c r="H547" s="6"/>
      <c r="I547" s="17">
        <f t="shared" si="8"/>
        <v>0</v>
      </c>
      <c r="J547" s="18">
        <f>IF(I547=0,0,SUMIF($B$20:B547,"Privat",$I$20:I547))</f>
        <v>0</v>
      </c>
      <c r="K547" s="18">
        <f>IF(I547=0,0,SUMIF($B$20:B547,"Erhverv",$I$20:I547))</f>
        <v>0</v>
      </c>
      <c r="L547" s="19">
        <f>IF(B547="Privat",0,IF(B547="Erhverv",IF(K547=0,0,IF(K547&lt;=$F$5,(K547*$H$5)-SUM($L$19:L546),IF(K547&gt;$F$7,($F$7*$H$5)+((K547-$F$7)*$H$7)-SUM($L$19:L546)))),0))</f>
        <v>0</v>
      </c>
    </row>
    <row r="548" spans="1:12" ht="15" customHeight="1" x14ac:dyDescent="0.2">
      <c r="A548" s="21"/>
      <c r="B548" s="54"/>
      <c r="C548" s="54"/>
      <c r="D548" s="55"/>
      <c r="E548" s="56"/>
      <c r="F548" s="56"/>
      <c r="G548" s="7"/>
      <c r="H548" s="7"/>
      <c r="I548" s="14">
        <f t="shared" si="8"/>
        <v>0</v>
      </c>
      <c r="J548" s="15">
        <f>IF(I548=0,0,SUMIF($B$20:B548,"Privat",$I$20:I548))</f>
        <v>0</v>
      </c>
      <c r="K548" s="15">
        <f>IF(I548=0,0,SUMIF($B$20:B548,"Erhverv",$I$20:I548))</f>
        <v>0</v>
      </c>
      <c r="L548" s="16">
        <f>IF(B548="Privat",0,IF(B548="Erhverv",IF(K548=0,0,IF(K548&lt;=$F$5,(K548*$H$5)-SUM($L$19:L547),IF(K548&gt;$F$7,($F$7*$H$5)+((K548-$F$7)*$H$7)-SUM($L$19:L547)))),0))</f>
        <v>0</v>
      </c>
    </row>
    <row r="549" spans="1:12" ht="15" customHeight="1" thickBot="1" x14ac:dyDescent="0.25">
      <c r="A549" s="3"/>
      <c r="B549" s="50"/>
      <c r="C549" s="50"/>
      <c r="D549" s="51"/>
      <c r="E549" s="45"/>
      <c r="F549" s="45"/>
      <c r="G549" s="6"/>
      <c r="H549" s="6"/>
      <c r="I549" s="17">
        <f t="shared" si="8"/>
        <v>0</v>
      </c>
      <c r="J549" s="18">
        <f>IF(I549=0,0,SUMIF($B$20:B549,"Privat",$I$20:I549))</f>
        <v>0</v>
      </c>
      <c r="K549" s="18">
        <f>IF(I549=0,0,SUMIF($B$20:B549,"Erhverv",$I$20:I549))</f>
        <v>0</v>
      </c>
      <c r="L549" s="19">
        <f>IF(B549="Privat",0,IF(B549="Erhverv",IF(K549=0,0,IF(K549&lt;=$F$5,(K549*$H$5)-SUM($L$19:L548),IF(K549&gt;$F$7,($F$7*$H$5)+((K549-$F$7)*$H$7)-SUM($L$19:L548)))),0))</f>
        <v>0</v>
      </c>
    </row>
    <row r="550" spans="1:12" ht="15" customHeight="1" x14ac:dyDescent="0.2">
      <c r="A550" s="21"/>
      <c r="B550" s="54"/>
      <c r="C550" s="54"/>
      <c r="D550" s="55"/>
      <c r="E550" s="56"/>
      <c r="F550" s="56"/>
      <c r="G550" s="7"/>
      <c r="H550" s="7"/>
      <c r="I550" s="14">
        <f t="shared" si="8"/>
        <v>0</v>
      </c>
      <c r="J550" s="15">
        <f>IF(I550=0,0,SUMIF($B$20:B550,"Privat",$I$20:I550))</f>
        <v>0</v>
      </c>
      <c r="K550" s="15">
        <f>IF(I550=0,0,SUMIF($B$20:B550,"Erhverv",$I$20:I550))</f>
        <v>0</v>
      </c>
      <c r="L550" s="16">
        <f>IF(B550="Privat",0,IF(B550="Erhverv",IF(K550=0,0,IF(K550&lt;=$F$5,(K550*$H$5)-SUM($L$19:L549),IF(K550&gt;$F$7,($F$7*$H$5)+((K550-$F$7)*$H$7)-SUM($L$19:L549)))),0))</f>
        <v>0</v>
      </c>
    </row>
    <row r="551" spans="1:12" ht="15" customHeight="1" thickBot="1" x14ac:dyDescent="0.25">
      <c r="A551" s="3"/>
      <c r="B551" s="50"/>
      <c r="C551" s="50"/>
      <c r="D551" s="51"/>
      <c r="E551" s="45"/>
      <c r="F551" s="45"/>
      <c r="G551" s="6"/>
      <c r="H551" s="6"/>
      <c r="I551" s="17">
        <f t="shared" si="8"/>
        <v>0</v>
      </c>
      <c r="J551" s="18">
        <f>IF(I551=0,0,SUMIF($B$20:B551,"Privat",$I$20:I551))</f>
        <v>0</v>
      </c>
      <c r="K551" s="18">
        <f>IF(I551=0,0,SUMIF($B$20:B551,"Erhverv",$I$20:I551))</f>
        <v>0</v>
      </c>
      <c r="L551" s="19">
        <f>IF(B551="Privat",0,IF(B551="Erhverv",IF(K551=0,0,IF(K551&lt;=$F$5,(K551*$H$5)-SUM($L$19:L550),IF(K551&gt;$F$7,($F$7*$H$5)+((K551-$F$7)*$H$7)-SUM($L$19:L550)))),0))</f>
        <v>0</v>
      </c>
    </row>
    <row r="552" spans="1:12" ht="15" customHeight="1" x14ac:dyDescent="0.2">
      <c r="A552" s="21"/>
      <c r="B552" s="54"/>
      <c r="C552" s="54"/>
      <c r="D552" s="55"/>
      <c r="E552" s="56"/>
      <c r="F552" s="56"/>
      <c r="G552" s="7"/>
      <c r="H552" s="7"/>
      <c r="I552" s="14">
        <f t="shared" si="8"/>
        <v>0</v>
      </c>
      <c r="J552" s="15">
        <f>IF(I552=0,0,SUMIF($B$20:B552,"Privat",$I$20:I552))</f>
        <v>0</v>
      </c>
      <c r="K552" s="15">
        <f>IF(I552=0,0,SUMIF($B$20:B552,"Erhverv",$I$20:I552))</f>
        <v>0</v>
      </c>
      <c r="L552" s="16">
        <f>IF(B552="Privat",0,IF(B552="Erhverv",IF(K552=0,0,IF(K552&lt;=$F$5,(K552*$H$5)-SUM($L$19:L551),IF(K552&gt;$F$7,($F$7*$H$5)+((K552-$F$7)*$H$7)-SUM($L$19:L551)))),0))</f>
        <v>0</v>
      </c>
    </row>
    <row r="553" spans="1:12" ht="15" customHeight="1" thickBot="1" x14ac:dyDescent="0.25">
      <c r="A553" s="3"/>
      <c r="B553" s="50"/>
      <c r="C553" s="50"/>
      <c r="D553" s="51"/>
      <c r="E553" s="45"/>
      <c r="F553" s="45"/>
      <c r="G553" s="6"/>
      <c r="H553" s="6"/>
      <c r="I553" s="17">
        <f t="shared" si="8"/>
        <v>0</v>
      </c>
      <c r="J553" s="18">
        <f>IF(I553=0,0,SUMIF($B$20:B553,"Privat",$I$20:I553))</f>
        <v>0</v>
      </c>
      <c r="K553" s="18">
        <f>IF(I553=0,0,SUMIF($B$20:B553,"Erhverv",$I$20:I553))</f>
        <v>0</v>
      </c>
      <c r="L553" s="19">
        <f>IF(B553="Privat",0,IF(B553="Erhverv",IF(K553=0,0,IF(K553&lt;=$F$5,(K553*$H$5)-SUM($L$19:L552),IF(K553&gt;$F$7,($F$7*$H$5)+((K553-$F$7)*$H$7)-SUM($L$19:L552)))),0))</f>
        <v>0</v>
      </c>
    </row>
    <row r="554" spans="1:12" ht="15" customHeight="1" x14ac:dyDescent="0.2">
      <c r="A554" s="21"/>
      <c r="B554" s="54"/>
      <c r="C554" s="54"/>
      <c r="D554" s="55"/>
      <c r="E554" s="56"/>
      <c r="F554" s="56"/>
      <c r="G554" s="7"/>
      <c r="H554" s="7"/>
      <c r="I554" s="14">
        <f t="shared" si="8"/>
        <v>0</v>
      </c>
      <c r="J554" s="15">
        <f>IF(I554=0,0,SUMIF($B$20:B554,"Privat",$I$20:I554))</f>
        <v>0</v>
      </c>
      <c r="K554" s="15">
        <f>IF(I554=0,0,SUMIF($B$20:B554,"Erhverv",$I$20:I554))</f>
        <v>0</v>
      </c>
      <c r="L554" s="16">
        <f>IF(B554="Privat",0,IF(B554="Erhverv",IF(K554=0,0,IF(K554&lt;=$F$5,(K554*$H$5)-SUM($L$19:L553),IF(K554&gt;$F$7,($F$7*$H$5)+((K554-$F$7)*$H$7)-SUM($L$19:L553)))),0))</f>
        <v>0</v>
      </c>
    </row>
    <row r="555" spans="1:12" ht="15" customHeight="1" thickBot="1" x14ac:dyDescent="0.25">
      <c r="A555" s="3"/>
      <c r="B555" s="50"/>
      <c r="C555" s="50"/>
      <c r="D555" s="51"/>
      <c r="E555" s="45"/>
      <c r="F555" s="45"/>
      <c r="G555" s="6"/>
      <c r="H555" s="6"/>
      <c r="I555" s="17">
        <f t="shared" si="8"/>
        <v>0</v>
      </c>
      <c r="J555" s="18">
        <f>IF(I555=0,0,SUMIF($B$20:B555,"Privat",$I$20:I555))</f>
        <v>0</v>
      </c>
      <c r="K555" s="18">
        <f>IF(I555=0,0,SUMIF($B$20:B555,"Erhverv",$I$20:I555))</f>
        <v>0</v>
      </c>
      <c r="L555" s="19">
        <f>IF(B555="Privat",0,IF(B555="Erhverv",IF(K555=0,0,IF(K555&lt;=$F$5,(K555*$H$5)-SUM($L$19:L554),IF(K555&gt;$F$7,($F$7*$H$5)+((K555-$F$7)*$H$7)-SUM($L$19:L554)))),0))</f>
        <v>0</v>
      </c>
    </row>
    <row r="556" spans="1:12" ht="15" customHeight="1" x14ac:dyDescent="0.2">
      <c r="A556" s="21"/>
      <c r="B556" s="54"/>
      <c r="C556" s="54"/>
      <c r="D556" s="55"/>
      <c r="E556" s="56"/>
      <c r="F556" s="56"/>
      <c r="G556" s="7"/>
      <c r="H556" s="7"/>
      <c r="I556" s="14">
        <f t="shared" si="8"/>
        <v>0</v>
      </c>
      <c r="J556" s="15">
        <f>IF(I556=0,0,SUMIF($B$20:B556,"Privat",$I$20:I556))</f>
        <v>0</v>
      </c>
      <c r="K556" s="15">
        <f>IF(I556=0,0,SUMIF($B$20:B556,"Erhverv",$I$20:I556))</f>
        <v>0</v>
      </c>
      <c r="L556" s="16">
        <f>IF(B556="Privat",0,IF(B556="Erhverv",IF(K556=0,0,IF(K556&lt;=$F$5,(K556*$H$5)-SUM($L$19:L555),IF(K556&gt;$F$7,($F$7*$H$5)+((K556-$F$7)*$H$7)-SUM($L$19:L555)))),0))</f>
        <v>0</v>
      </c>
    </row>
    <row r="557" spans="1:12" ht="15" customHeight="1" thickBot="1" x14ac:dyDescent="0.25">
      <c r="A557" s="3"/>
      <c r="B557" s="50"/>
      <c r="C557" s="50"/>
      <c r="D557" s="51"/>
      <c r="E557" s="45"/>
      <c r="F557" s="45"/>
      <c r="G557" s="6"/>
      <c r="H557" s="6"/>
      <c r="I557" s="17">
        <f t="shared" si="8"/>
        <v>0</v>
      </c>
      <c r="J557" s="18">
        <f>IF(I557=0,0,SUMIF($B$20:B557,"Privat",$I$20:I557))</f>
        <v>0</v>
      </c>
      <c r="K557" s="18">
        <f>IF(I557=0,0,SUMIF($B$20:B557,"Erhverv",$I$20:I557))</f>
        <v>0</v>
      </c>
      <c r="L557" s="19">
        <f>IF(B557="Privat",0,IF(B557="Erhverv",IF(K557=0,0,IF(K557&lt;=$F$5,(K557*$H$5)-SUM($L$19:L556),IF(K557&gt;$F$7,($F$7*$H$5)+((K557-$F$7)*$H$7)-SUM($L$19:L556)))),0))</f>
        <v>0</v>
      </c>
    </row>
    <row r="558" spans="1:12" ht="15" customHeight="1" x14ac:dyDescent="0.2">
      <c r="A558" s="21"/>
      <c r="B558" s="54"/>
      <c r="C558" s="54"/>
      <c r="D558" s="55"/>
      <c r="E558" s="56"/>
      <c r="F558" s="56"/>
      <c r="G558" s="7"/>
      <c r="H558" s="7"/>
      <c r="I558" s="14">
        <f t="shared" si="8"/>
        <v>0</v>
      </c>
      <c r="J558" s="15">
        <f>IF(I558=0,0,SUMIF($B$20:B558,"Privat",$I$20:I558))</f>
        <v>0</v>
      </c>
      <c r="K558" s="15">
        <f>IF(I558=0,0,SUMIF($B$20:B558,"Erhverv",$I$20:I558))</f>
        <v>0</v>
      </c>
      <c r="L558" s="16">
        <f>IF(B558="Privat",0,IF(B558="Erhverv",IF(K558=0,0,IF(K558&lt;=$F$5,(K558*$H$5)-SUM($L$19:L557),IF(K558&gt;$F$7,($F$7*$H$5)+((K558-$F$7)*$H$7)-SUM($L$19:L557)))),0))</f>
        <v>0</v>
      </c>
    </row>
    <row r="559" spans="1:12" ht="15" customHeight="1" thickBot="1" x14ac:dyDescent="0.25">
      <c r="A559" s="3"/>
      <c r="B559" s="50"/>
      <c r="C559" s="50"/>
      <c r="D559" s="51"/>
      <c r="E559" s="45"/>
      <c r="F559" s="45"/>
      <c r="G559" s="6"/>
      <c r="H559" s="6"/>
      <c r="I559" s="17">
        <f t="shared" si="8"/>
        <v>0</v>
      </c>
      <c r="J559" s="18">
        <f>IF(I559=0,0,SUMIF($B$20:B559,"Privat",$I$20:I559))</f>
        <v>0</v>
      </c>
      <c r="K559" s="18">
        <f>IF(I559=0,0,SUMIF($B$20:B559,"Erhverv",$I$20:I559))</f>
        <v>0</v>
      </c>
      <c r="L559" s="19">
        <f>IF(B559="Privat",0,IF(B559="Erhverv",IF(K559=0,0,IF(K559&lt;=$F$5,(K559*$H$5)-SUM($L$19:L558),IF(K559&gt;$F$7,($F$7*$H$5)+((K559-$F$7)*$H$7)-SUM($L$19:L558)))),0))</f>
        <v>0</v>
      </c>
    </row>
    <row r="560" spans="1:12" ht="15" customHeight="1" x14ac:dyDescent="0.2">
      <c r="A560" s="21"/>
      <c r="B560" s="54"/>
      <c r="C560" s="54"/>
      <c r="D560" s="55"/>
      <c r="E560" s="56"/>
      <c r="F560" s="56"/>
      <c r="G560" s="7"/>
      <c r="H560" s="7"/>
      <c r="I560" s="14">
        <f t="shared" si="8"/>
        <v>0</v>
      </c>
      <c r="J560" s="15">
        <f>IF(I560=0,0,SUMIF($B$20:B560,"Privat",$I$20:I560))</f>
        <v>0</v>
      </c>
      <c r="K560" s="15">
        <f>IF(I560=0,0,SUMIF($B$20:B560,"Erhverv",$I$20:I560))</f>
        <v>0</v>
      </c>
      <c r="L560" s="16">
        <f>IF(B560="Privat",0,IF(B560="Erhverv",IF(K560=0,0,IF(K560&lt;=$F$5,(K560*$H$5)-SUM($L$19:L559),IF(K560&gt;$F$7,($F$7*$H$5)+((K560-$F$7)*$H$7)-SUM($L$19:L559)))),0))</f>
        <v>0</v>
      </c>
    </row>
    <row r="561" spans="1:12" ht="15" customHeight="1" thickBot="1" x14ac:dyDescent="0.25">
      <c r="A561" s="3"/>
      <c r="B561" s="50"/>
      <c r="C561" s="50"/>
      <c r="D561" s="51"/>
      <c r="E561" s="45"/>
      <c r="F561" s="45"/>
      <c r="G561" s="6"/>
      <c r="H561" s="6"/>
      <c r="I561" s="17">
        <f t="shared" si="8"/>
        <v>0</v>
      </c>
      <c r="J561" s="18">
        <f>IF(I561=0,0,SUMIF($B$20:B561,"Privat",$I$20:I561))</f>
        <v>0</v>
      </c>
      <c r="K561" s="18">
        <f>IF(I561=0,0,SUMIF($B$20:B561,"Erhverv",$I$20:I561))</f>
        <v>0</v>
      </c>
      <c r="L561" s="19">
        <f>IF(B561="Privat",0,IF(B561="Erhverv",IF(K561=0,0,IF(K561&lt;=$F$5,(K561*$H$5)-SUM($L$19:L560),IF(K561&gt;$F$7,($F$7*$H$5)+((K561-$F$7)*$H$7)-SUM($L$19:L560)))),0))</f>
        <v>0</v>
      </c>
    </row>
    <row r="562" spans="1:12" ht="15" customHeight="1" x14ac:dyDescent="0.2">
      <c r="A562" s="21"/>
      <c r="B562" s="54"/>
      <c r="C562" s="54"/>
      <c r="D562" s="55"/>
      <c r="E562" s="56"/>
      <c r="F562" s="56"/>
      <c r="G562" s="7"/>
      <c r="H562" s="7"/>
      <c r="I562" s="14">
        <f t="shared" si="8"/>
        <v>0</v>
      </c>
      <c r="J562" s="15">
        <f>IF(I562=0,0,SUMIF($B$20:B562,"Privat",$I$20:I562))</f>
        <v>0</v>
      </c>
      <c r="K562" s="15">
        <f>IF(I562=0,0,SUMIF($B$20:B562,"Erhverv",$I$20:I562))</f>
        <v>0</v>
      </c>
      <c r="L562" s="16">
        <f>IF(B562="Privat",0,IF(B562="Erhverv",IF(K562=0,0,IF(K562&lt;=$F$5,(K562*$H$5)-SUM($L$19:L561),IF(K562&gt;$F$7,($F$7*$H$5)+((K562-$F$7)*$H$7)-SUM($L$19:L561)))),0))</f>
        <v>0</v>
      </c>
    </row>
    <row r="563" spans="1:12" ht="15" customHeight="1" thickBot="1" x14ac:dyDescent="0.25">
      <c r="A563" s="3"/>
      <c r="B563" s="50"/>
      <c r="C563" s="50"/>
      <c r="D563" s="51"/>
      <c r="E563" s="45"/>
      <c r="F563" s="45"/>
      <c r="G563" s="6"/>
      <c r="H563" s="6"/>
      <c r="I563" s="17">
        <f t="shared" si="8"/>
        <v>0</v>
      </c>
      <c r="J563" s="18">
        <f>IF(I563=0,0,SUMIF($B$20:B563,"Privat",$I$20:I563))</f>
        <v>0</v>
      </c>
      <c r="K563" s="18">
        <f>IF(I563=0,0,SUMIF($B$20:B563,"Erhverv",$I$20:I563))</f>
        <v>0</v>
      </c>
      <c r="L563" s="19">
        <f>IF(B563="Privat",0,IF(B563="Erhverv",IF(K563=0,0,IF(K563&lt;=$F$5,(K563*$H$5)-SUM($L$19:L562),IF(K563&gt;$F$7,($F$7*$H$5)+((K563-$F$7)*$H$7)-SUM($L$19:L562)))),0))</f>
        <v>0</v>
      </c>
    </row>
    <row r="564" spans="1:12" ht="15" customHeight="1" x14ac:dyDescent="0.2">
      <c r="A564" s="21"/>
      <c r="B564" s="54"/>
      <c r="C564" s="54"/>
      <c r="D564" s="55"/>
      <c r="E564" s="56"/>
      <c r="F564" s="56"/>
      <c r="G564" s="7"/>
      <c r="H564" s="7"/>
      <c r="I564" s="14">
        <f t="shared" si="8"/>
        <v>0</v>
      </c>
      <c r="J564" s="15">
        <f>IF(I564=0,0,SUMIF($B$20:B564,"Privat",$I$20:I564))</f>
        <v>0</v>
      </c>
      <c r="K564" s="15">
        <f>IF(I564=0,0,SUMIF($B$20:B564,"Erhverv",$I$20:I564))</f>
        <v>0</v>
      </c>
      <c r="L564" s="16">
        <f>IF(B564="Privat",0,IF(B564="Erhverv",IF(K564=0,0,IF(K564&lt;=$F$5,(K564*$H$5)-SUM($L$19:L563),IF(K564&gt;$F$7,($F$7*$H$5)+((K564-$F$7)*$H$7)-SUM($L$19:L563)))),0))</f>
        <v>0</v>
      </c>
    </row>
    <row r="565" spans="1:12" ht="15" customHeight="1" thickBot="1" x14ac:dyDescent="0.25">
      <c r="A565" s="3"/>
      <c r="B565" s="50"/>
      <c r="C565" s="50"/>
      <c r="D565" s="51"/>
      <c r="E565" s="45"/>
      <c r="F565" s="45"/>
      <c r="G565" s="6"/>
      <c r="H565" s="6"/>
      <c r="I565" s="17">
        <f t="shared" si="8"/>
        <v>0</v>
      </c>
      <c r="J565" s="18">
        <f>IF(I565=0,0,SUMIF($B$20:B565,"Privat",$I$20:I565))</f>
        <v>0</v>
      </c>
      <c r="K565" s="18">
        <f>IF(I565=0,0,SUMIF($B$20:B565,"Erhverv",$I$20:I565))</f>
        <v>0</v>
      </c>
      <c r="L565" s="19">
        <f>IF(B565="Privat",0,IF(B565="Erhverv",IF(K565=0,0,IF(K565&lt;=$F$5,(K565*$H$5)-SUM($L$19:L564),IF(K565&gt;$F$7,($F$7*$H$5)+((K565-$F$7)*$H$7)-SUM($L$19:L564)))),0))</f>
        <v>0</v>
      </c>
    </row>
    <row r="566" spans="1:12" ht="15" customHeight="1" x14ac:dyDescent="0.2">
      <c r="A566" s="21"/>
      <c r="B566" s="54"/>
      <c r="C566" s="54"/>
      <c r="D566" s="55"/>
      <c r="E566" s="56"/>
      <c r="F566" s="56"/>
      <c r="G566" s="7"/>
      <c r="H566" s="7"/>
      <c r="I566" s="14">
        <f t="shared" si="8"/>
        <v>0</v>
      </c>
      <c r="J566" s="15">
        <f>IF(I566=0,0,SUMIF($B$20:B566,"Privat",$I$20:I566))</f>
        <v>0</v>
      </c>
      <c r="K566" s="15">
        <f>IF(I566=0,0,SUMIF($B$20:B566,"Erhverv",$I$20:I566))</f>
        <v>0</v>
      </c>
      <c r="L566" s="16">
        <f>IF(B566="Privat",0,IF(B566="Erhverv",IF(K566=0,0,IF(K566&lt;=$F$5,(K566*$H$5)-SUM($L$19:L565),IF(K566&gt;$F$7,($F$7*$H$5)+((K566-$F$7)*$H$7)-SUM($L$19:L565)))),0))</f>
        <v>0</v>
      </c>
    </row>
    <row r="567" spans="1:12" ht="15" customHeight="1" thickBot="1" x14ac:dyDescent="0.25">
      <c r="A567" s="3"/>
      <c r="B567" s="50"/>
      <c r="C567" s="50"/>
      <c r="D567" s="51"/>
      <c r="E567" s="45"/>
      <c r="F567" s="45"/>
      <c r="G567" s="6"/>
      <c r="H567" s="6"/>
      <c r="I567" s="17">
        <f t="shared" si="8"/>
        <v>0</v>
      </c>
      <c r="J567" s="18">
        <f>IF(I567=0,0,SUMIF($B$20:B567,"Privat",$I$20:I567))</f>
        <v>0</v>
      </c>
      <c r="K567" s="18">
        <f>IF(I567=0,0,SUMIF($B$20:B567,"Erhverv",$I$20:I567))</f>
        <v>0</v>
      </c>
      <c r="L567" s="19">
        <f>IF(B567="Privat",0,IF(B567="Erhverv",IF(K567=0,0,IF(K567&lt;=$F$5,(K567*$H$5)-SUM($L$19:L566),IF(K567&gt;$F$7,($F$7*$H$5)+((K567-$F$7)*$H$7)-SUM($L$19:L566)))),0))</f>
        <v>0</v>
      </c>
    </row>
    <row r="568" spans="1:12" ht="15" customHeight="1" x14ac:dyDescent="0.2">
      <c r="A568" s="21"/>
      <c r="B568" s="54"/>
      <c r="C568" s="54"/>
      <c r="D568" s="55"/>
      <c r="E568" s="56"/>
      <c r="F568" s="56"/>
      <c r="G568" s="7"/>
      <c r="H568" s="7"/>
      <c r="I568" s="14">
        <f t="shared" si="8"/>
        <v>0</v>
      </c>
      <c r="J568" s="15">
        <f>IF(I568=0,0,SUMIF($B$20:B568,"Privat",$I$20:I568))</f>
        <v>0</v>
      </c>
      <c r="K568" s="15">
        <f>IF(I568=0,0,SUMIF($B$20:B568,"Erhverv",$I$20:I568))</f>
        <v>0</v>
      </c>
      <c r="L568" s="16">
        <f>IF(B568="Privat",0,IF(B568="Erhverv",IF(K568=0,0,IF(K568&lt;=$F$5,(K568*$H$5)-SUM($L$19:L567),IF(K568&gt;$F$7,($F$7*$H$5)+((K568-$F$7)*$H$7)-SUM($L$19:L567)))),0))</f>
        <v>0</v>
      </c>
    </row>
    <row r="569" spans="1:12" ht="15" customHeight="1" thickBot="1" x14ac:dyDescent="0.25">
      <c r="A569" s="3"/>
      <c r="B569" s="50"/>
      <c r="C569" s="50"/>
      <c r="D569" s="51"/>
      <c r="E569" s="45"/>
      <c r="F569" s="45"/>
      <c r="G569" s="6"/>
      <c r="H569" s="6"/>
      <c r="I569" s="17">
        <f t="shared" si="8"/>
        <v>0</v>
      </c>
      <c r="J569" s="18">
        <f>IF(I569=0,0,SUMIF($B$20:B569,"Privat",$I$20:I569))</f>
        <v>0</v>
      </c>
      <c r="K569" s="18">
        <f>IF(I569=0,0,SUMIF($B$20:B569,"Erhverv",$I$20:I569))</f>
        <v>0</v>
      </c>
      <c r="L569" s="19">
        <f>IF(B569="Privat",0,IF(B569="Erhverv",IF(K569=0,0,IF(K569&lt;=$F$5,(K569*$H$5)-SUM($L$19:L568),IF(K569&gt;$F$7,($F$7*$H$5)+((K569-$F$7)*$H$7)-SUM($L$19:L568)))),0))</f>
        <v>0</v>
      </c>
    </row>
    <row r="570" spans="1:12" ht="15" customHeight="1" x14ac:dyDescent="0.2">
      <c r="A570" s="21"/>
      <c r="B570" s="54"/>
      <c r="C570" s="54"/>
      <c r="D570" s="55"/>
      <c r="E570" s="56"/>
      <c r="F570" s="56"/>
      <c r="G570" s="7"/>
      <c r="H570" s="7"/>
      <c r="I570" s="14">
        <f t="shared" si="8"/>
        <v>0</v>
      </c>
      <c r="J570" s="15">
        <f>IF(I570=0,0,SUMIF($B$20:B570,"Privat",$I$20:I570))</f>
        <v>0</v>
      </c>
      <c r="K570" s="15">
        <f>IF(I570=0,0,SUMIF($B$20:B570,"Erhverv",$I$20:I570))</f>
        <v>0</v>
      </c>
      <c r="L570" s="16">
        <f>IF(B570="Privat",0,IF(B570="Erhverv",IF(K570=0,0,IF(K570&lt;=$F$5,(K570*$H$5)-SUM($L$19:L569),IF(K570&gt;$F$7,($F$7*$H$5)+((K570-$F$7)*$H$7)-SUM($L$19:L569)))),0))</f>
        <v>0</v>
      </c>
    </row>
    <row r="571" spans="1:12" ht="15" customHeight="1" thickBot="1" x14ac:dyDescent="0.25">
      <c r="A571" s="3"/>
      <c r="B571" s="50"/>
      <c r="C571" s="50"/>
      <c r="D571" s="51"/>
      <c r="E571" s="45"/>
      <c r="F571" s="45"/>
      <c r="G571" s="6"/>
      <c r="H571" s="6"/>
      <c r="I571" s="17">
        <f t="shared" si="8"/>
        <v>0</v>
      </c>
      <c r="J571" s="18">
        <f>IF(I571=0,0,SUMIF($B$20:B571,"Privat",$I$20:I571))</f>
        <v>0</v>
      </c>
      <c r="K571" s="18">
        <f>IF(I571=0,0,SUMIF($B$20:B571,"Erhverv",$I$20:I571))</f>
        <v>0</v>
      </c>
      <c r="L571" s="19">
        <f>IF(B571="Privat",0,IF(B571="Erhverv",IF(K571=0,0,IF(K571&lt;=$F$5,(K571*$H$5)-SUM($L$19:L570),IF(K571&gt;$F$7,($F$7*$H$5)+((K571-$F$7)*$H$7)-SUM($L$19:L570)))),0))</f>
        <v>0</v>
      </c>
    </row>
    <row r="572" spans="1:12" ht="15" customHeight="1" x14ac:dyDescent="0.2">
      <c r="A572" s="21"/>
      <c r="B572" s="54"/>
      <c r="C572" s="54"/>
      <c r="D572" s="55"/>
      <c r="E572" s="56"/>
      <c r="F572" s="56"/>
      <c r="G572" s="7"/>
      <c r="H572" s="7"/>
      <c r="I572" s="14">
        <f t="shared" si="8"/>
        <v>0</v>
      </c>
      <c r="J572" s="15">
        <f>IF(I572=0,0,SUMIF($B$20:B572,"Privat",$I$20:I572))</f>
        <v>0</v>
      </c>
      <c r="K572" s="15">
        <f>IF(I572=0,0,SUMIF($B$20:B572,"Erhverv",$I$20:I572))</f>
        <v>0</v>
      </c>
      <c r="L572" s="16">
        <f>IF(B572="Privat",0,IF(B572="Erhverv",IF(K572=0,0,IF(K572&lt;=$F$5,(K572*$H$5)-SUM($L$19:L571),IF(K572&gt;$F$7,($F$7*$H$5)+((K572-$F$7)*$H$7)-SUM($L$19:L571)))),0))</f>
        <v>0</v>
      </c>
    </row>
    <row r="573" spans="1:12" ht="15" customHeight="1" thickBot="1" x14ac:dyDescent="0.25">
      <c r="A573" s="3"/>
      <c r="B573" s="50"/>
      <c r="C573" s="50"/>
      <c r="D573" s="51"/>
      <c r="E573" s="45"/>
      <c r="F573" s="45"/>
      <c r="G573" s="6"/>
      <c r="H573" s="6"/>
      <c r="I573" s="17">
        <f t="shared" si="8"/>
        <v>0</v>
      </c>
      <c r="J573" s="18">
        <f>IF(I573=0,0,SUMIF($B$20:B573,"Privat",$I$20:I573))</f>
        <v>0</v>
      </c>
      <c r="K573" s="18">
        <f>IF(I573=0,0,SUMIF($B$20:B573,"Erhverv",$I$20:I573))</f>
        <v>0</v>
      </c>
      <c r="L573" s="19">
        <f>IF(B573="Privat",0,IF(B573="Erhverv",IF(K573=0,0,IF(K573&lt;=$F$5,(K573*$H$5)-SUM($L$19:L572),IF(K573&gt;$F$7,($F$7*$H$5)+((K573-$F$7)*$H$7)-SUM($L$19:L572)))),0))</f>
        <v>0</v>
      </c>
    </row>
    <row r="574" spans="1:12" ht="15" customHeight="1" x14ac:dyDescent="0.2">
      <c r="A574" s="21"/>
      <c r="B574" s="54"/>
      <c r="C574" s="54"/>
      <c r="D574" s="55"/>
      <c r="E574" s="56"/>
      <c r="F574" s="56"/>
      <c r="G574" s="7"/>
      <c r="H574" s="7"/>
      <c r="I574" s="14">
        <f t="shared" si="8"/>
        <v>0</v>
      </c>
      <c r="J574" s="15">
        <f>IF(I574=0,0,SUMIF($B$20:B574,"Privat",$I$20:I574))</f>
        <v>0</v>
      </c>
      <c r="K574" s="15">
        <f>IF(I574=0,0,SUMIF($B$20:B574,"Erhverv",$I$20:I574))</f>
        <v>0</v>
      </c>
      <c r="L574" s="16">
        <f>IF(B574="Privat",0,IF(B574="Erhverv",IF(K574=0,0,IF(K574&lt;=$F$5,(K574*$H$5)-SUM($L$19:L573),IF(K574&gt;$F$7,($F$7*$H$5)+((K574-$F$7)*$H$7)-SUM($L$19:L573)))),0))</f>
        <v>0</v>
      </c>
    </row>
    <row r="575" spans="1:12" ht="15" customHeight="1" thickBot="1" x14ac:dyDescent="0.25">
      <c r="A575" s="3"/>
      <c r="B575" s="50"/>
      <c r="C575" s="50"/>
      <c r="D575" s="51"/>
      <c r="E575" s="45"/>
      <c r="F575" s="45"/>
      <c r="G575" s="6"/>
      <c r="H575" s="6"/>
      <c r="I575" s="17">
        <f t="shared" si="8"/>
        <v>0</v>
      </c>
      <c r="J575" s="18">
        <f>IF(I575=0,0,SUMIF($B$20:B575,"Privat",$I$20:I575))</f>
        <v>0</v>
      </c>
      <c r="K575" s="18">
        <f>IF(I575=0,0,SUMIF($B$20:B575,"Erhverv",$I$20:I575))</f>
        <v>0</v>
      </c>
      <c r="L575" s="19">
        <f>IF(B575="Privat",0,IF(B575="Erhverv",IF(K575=0,0,IF(K575&lt;=$F$5,(K575*$H$5)-SUM($L$19:L574),IF(K575&gt;$F$7,($F$7*$H$5)+((K575-$F$7)*$H$7)-SUM($L$19:L574)))),0))</f>
        <v>0</v>
      </c>
    </row>
    <row r="576" spans="1:12" ht="15" customHeight="1" x14ac:dyDescent="0.2">
      <c r="A576" s="21"/>
      <c r="B576" s="54"/>
      <c r="C576" s="54"/>
      <c r="D576" s="55"/>
      <c r="E576" s="56"/>
      <c r="F576" s="56"/>
      <c r="G576" s="7"/>
      <c r="H576" s="7"/>
      <c r="I576" s="14">
        <f t="shared" si="8"/>
        <v>0</v>
      </c>
      <c r="J576" s="15">
        <f>IF(I576=0,0,SUMIF($B$20:B576,"Privat",$I$20:I576))</f>
        <v>0</v>
      </c>
      <c r="K576" s="15">
        <f>IF(I576=0,0,SUMIF($B$20:B576,"Erhverv",$I$20:I576))</f>
        <v>0</v>
      </c>
      <c r="L576" s="16">
        <f>IF(B576="Privat",0,IF(B576="Erhverv",IF(K576=0,0,IF(K576&lt;=$F$5,(K576*$H$5)-SUM($L$19:L575),IF(K576&gt;$F$7,($F$7*$H$5)+((K576-$F$7)*$H$7)-SUM($L$19:L575)))),0))</f>
        <v>0</v>
      </c>
    </row>
    <row r="577" spans="1:12" ht="15" customHeight="1" thickBot="1" x14ac:dyDescent="0.25">
      <c r="A577" s="3"/>
      <c r="B577" s="50"/>
      <c r="C577" s="50"/>
      <c r="D577" s="51"/>
      <c r="E577" s="45"/>
      <c r="F577" s="45"/>
      <c r="G577" s="6"/>
      <c r="H577" s="6"/>
      <c r="I577" s="17">
        <f t="shared" si="8"/>
        <v>0</v>
      </c>
      <c r="J577" s="18">
        <f>IF(I577=0,0,SUMIF($B$20:B577,"Privat",$I$20:I577))</f>
        <v>0</v>
      </c>
      <c r="K577" s="18">
        <f>IF(I577=0,0,SUMIF($B$20:B577,"Erhverv",$I$20:I577))</f>
        <v>0</v>
      </c>
      <c r="L577" s="19">
        <f>IF(B577="Privat",0,IF(B577="Erhverv",IF(K577=0,0,IF(K577&lt;=$F$5,(K577*$H$5)-SUM($L$19:L576),IF(K577&gt;$F$7,($F$7*$H$5)+((K577-$F$7)*$H$7)-SUM($L$19:L576)))),0))</f>
        <v>0</v>
      </c>
    </row>
    <row r="578" spans="1:12" ht="15" customHeight="1" x14ac:dyDescent="0.2">
      <c r="A578" s="21"/>
      <c r="B578" s="54"/>
      <c r="C578" s="54"/>
      <c r="D578" s="55"/>
      <c r="E578" s="56"/>
      <c r="F578" s="56"/>
      <c r="G578" s="7"/>
      <c r="H578" s="7"/>
      <c r="I578" s="14">
        <f t="shared" si="8"/>
        <v>0</v>
      </c>
      <c r="J578" s="15">
        <f>IF(I578=0,0,SUMIF($B$20:B578,"Privat",$I$20:I578))</f>
        <v>0</v>
      </c>
      <c r="K578" s="15">
        <f>IF(I578=0,0,SUMIF($B$20:B578,"Erhverv",$I$20:I578))</f>
        <v>0</v>
      </c>
      <c r="L578" s="16">
        <f>IF(B578="Privat",0,IF(B578="Erhverv",IF(K578=0,0,IF(K578&lt;=$F$5,(K578*$H$5)-SUM($L$19:L577),IF(K578&gt;$F$7,($F$7*$H$5)+((K578-$F$7)*$H$7)-SUM($L$19:L577)))),0))</f>
        <v>0</v>
      </c>
    </row>
    <row r="579" spans="1:12" ht="15" customHeight="1" thickBot="1" x14ac:dyDescent="0.25">
      <c r="A579" s="3"/>
      <c r="B579" s="50"/>
      <c r="C579" s="50"/>
      <c r="D579" s="51"/>
      <c r="E579" s="45"/>
      <c r="F579" s="45"/>
      <c r="G579" s="6"/>
      <c r="H579" s="6"/>
      <c r="I579" s="17">
        <f t="shared" si="8"/>
        <v>0</v>
      </c>
      <c r="J579" s="18">
        <f>IF(I579=0,0,SUMIF($B$20:B579,"Privat",$I$20:I579))</f>
        <v>0</v>
      </c>
      <c r="K579" s="18">
        <f>IF(I579=0,0,SUMIF($B$20:B579,"Erhverv",$I$20:I579))</f>
        <v>0</v>
      </c>
      <c r="L579" s="19">
        <f>IF(B579="Privat",0,IF(B579="Erhverv",IF(K579=0,0,IF(K579&lt;=$F$5,(K579*$H$5)-SUM($L$19:L578),IF(K579&gt;$F$7,($F$7*$H$5)+((K579-$F$7)*$H$7)-SUM($L$19:L578)))),0))</f>
        <v>0</v>
      </c>
    </row>
    <row r="580" spans="1:12" ht="15" customHeight="1" x14ac:dyDescent="0.2">
      <c r="A580" s="21"/>
      <c r="B580" s="54"/>
      <c r="C580" s="54"/>
      <c r="D580" s="55"/>
      <c r="E580" s="56"/>
      <c r="F580" s="56"/>
      <c r="G580" s="7"/>
      <c r="H580" s="7"/>
      <c r="I580" s="14">
        <f t="shared" si="8"/>
        <v>0</v>
      </c>
      <c r="J580" s="15">
        <f>IF(I580=0,0,SUMIF($B$20:B580,"Privat",$I$20:I580))</f>
        <v>0</v>
      </c>
      <c r="K580" s="15">
        <f>IF(I580=0,0,SUMIF($B$20:B580,"Erhverv",$I$20:I580))</f>
        <v>0</v>
      </c>
      <c r="L580" s="16">
        <f>IF(B580="Privat",0,IF(B580="Erhverv",IF(K580=0,0,IF(K580&lt;=$F$5,(K580*$H$5)-SUM($L$19:L579),IF(K580&gt;$F$7,($F$7*$H$5)+((K580-$F$7)*$H$7)-SUM($L$19:L579)))),0))</f>
        <v>0</v>
      </c>
    </row>
    <row r="581" spans="1:12" ht="15" customHeight="1" thickBot="1" x14ac:dyDescent="0.25">
      <c r="A581" s="3"/>
      <c r="B581" s="50"/>
      <c r="C581" s="50"/>
      <c r="D581" s="51"/>
      <c r="E581" s="45"/>
      <c r="F581" s="45"/>
      <c r="G581" s="6"/>
      <c r="H581" s="6"/>
      <c r="I581" s="17">
        <f t="shared" si="8"/>
        <v>0</v>
      </c>
      <c r="J581" s="18">
        <f>IF(I581=0,0,SUMIF($B$20:B581,"Privat",$I$20:I581))</f>
        <v>0</v>
      </c>
      <c r="K581" s="18">
        <f>IF(I581=0,0,SUMIF($B$20:B581,"Erhverv",$I$20:I581))</f>
        <v>0</v>
      </c>
      <c r="L581" s="19">
        <f>IF(B581="Privat",0,IF(B581="Erhverv",IF(K581=0,0,IF(K581&lt;=$F$5,(K581*$H$5)-SUM($L$19:L580),IF(K581&gt;$F$7,($F$7*$H$5)+((K581-$F$7)*$H$7)-SUM($L$19:L580)))),0))</f>
        <v>0</v>
      </c>
    </row>
    <row r="582" spans="1:12" ht="15" customHeight="1" x14ac:dyDescent="0.2">
      <c r="A582" s="21"/>
      <c r="B582" s="54"/>
      <c r="C582" s="54"/>
      <c r="D582" s="55"/>
      <c r="E582" s="56"/>
      <c r="F582" s="56"/>
      <c r="G582" s="7"/>
      <c r="H582" s="7"/>
      <c r="I582" s="14">
        <f t="shared" si="8"/>
        <v>0</v>
      </c>
      <c r="J582" s="15">
        <f>IF(I582=0,0,SUMIF($B$20:B582,"Privat",$I$20:I582))</f>
        <v>0</v>
      </c>
      <c r="K582" s="15">
        <f>IF(I582=0,0,SUMIF($B$20:B582,"Erhverv",$I$20:I582))</f>
        <v>0</v>
      </c>
      <c r="L582" s="16">
        <f>IF(B582="Privat",0,IF(B582="Erhverv",IF(K582=0,0,IF(K582&lt;=$F$5,(K582*$H$5)-SUM($L$19:L581),IF(K582&gt;$F$7,($F$7*$H$5)+((K582-$F$7)*$H$7)-SUM($L$19:L581)))),0))</f>
        <v>0</v>
      </c>
    </row>
    <row r="583" spans="1:12" ht="15" customHeight="1" thickBot="1" x14ac:dyDescent="0.25">
      <c r="A583" s="3"/>
      <c r="B583" s="50"/>
      <c r="C583" s="50"/>
      <c r="D583" s="51"/>
      <c r="E583" s="45"/>
      <c r="F583" s="45"/>
      <c r="G583" s="6"/>
      <c r="H583" s="6"/>
      <c r="I583" s="17">
        <f t="shared" si="8"/>
        <v>0</v>
      </c>
      <c r="J583" s="18">
        <f>IF(I583=0,0,SUMIF($B$20:B583,"Privat",$I$20:I583))</f>
        <v>0</v>
      </c>
      <c r="K583" s="18">
        <f>IF(I583=0,0,SUMIF($B$20:B583,"Erhverv",$I$20:I583))</f>
        <v>0</v>
      </c>
      <c r="L583" s="19">
        <f>IF(B583="Privat",0,IF(B583="Erhverv",IF(K583=0,0,IF(K583&lt;=$F$5,(K583*$H$5)-SUM($L$19:L582),IF(K583&gt;$F$7,($F$7*$H$5)+((K583-$F$7)*$H$7)-SUM($L$19:L582)))),0))</f>
        <v>0</v>
      </c>
    </row>
    <row r="584" spans="1:12" ht="15" customHeight="1" x14ac:dyDescent="0.2">
      <c r="A584" s="21"/>
      <c r="B584" s="54"/>
      <c r="C584" s="54"/>
      <c r="D584" s="55"/>
      <c r="E584" s="56"/>
      <c r="F584" s="56"/>
      <c r="G584" s="7"/>
      <c r="H584" s="7"/>
      <c r="I584" s="14">
        <f t="shared" si="8"/>
        <v>0</v>
      </c>
      <c r="J584" s="15">
        <f>IF(I584=0,0,SUMIF($B$20:B584,"Privat",$I$20:I584))</f>
        <v>0</v>
      </c>
      <c r="K584" s="15">
        <f>IF(I584=0,0,SUMIF($B$20:B584,"Erhverv",$I$20:I584))</f>
        <v>0</v>
      </c>
      <c r="L584" s="16">
        <f>IF(B584="Privat",0,IF(B584="Erhverv",IF(K584=0,0,IF(K584&lt;=$F$5,(K584*$H$5)-SUM($L$19:L583),IF(K584&gt;$F$7,($F$7*$H$5)+((K584-$F$7)*$H$7)-SUM($L$19:L583)))),0))</f>
        <v>0</v>
      </c>
    </row>
    <row r="585" spans="1:12" ht="15" customHeight="1" thickBot="1" x14ac:dyDescent="0.25">
      <c r="A585" s="3"/>
      <c r="B585" s="50"/>
      <c r="C585" s="50"/>
      <c r="D585" s="51"/>
      <c r="E585" s="45"/>
      <c r="F585" s="45"/>
      <c r="G585" s="6"/>
      <c r="H585" s="6"/>
      <c r="I585" s="17">
        <f t="shared" si="8"/>
        <v>0</v>
      </c>
      <c r="J585" s="18">
        <f>IF(I585=0,0,SUMIF($B$20:B585,"Privat",$I$20:I585))</f>
        <v>0</v>
      </c>
      <c r="K585" s="18">
        <f>IF(I585=0,0,SUMIF($B$20:B585,"Erhverv",$I$20:I585))</f>
        <v>0</v>
      </c>
      <c r="L585" s="19">
        <f>IF(B585="Privat",0,IF(B585="Erhverv",IF(K585=0,0,IF(K585&lt;=$F$5,(K585*$H$5)-SUM($L$19:L584),IF(K585&gt;$F$7,($F$7*$H$5)+((K585-$F$7)*$H$7)-SUM($L$19:L584)))),0))</f>
        <v>0</v>
      </c>
    </row>
    <row r="586" spans="1:12" ht="15" customHeight="1" x14ac:dyDescent="0.2">
      <c r="A586" s="21"/>
      <c r="B586" s="54"/>
      <c r="C586" s="54"/>
      <c r="D586" s="55"/>
      <c r="E586" s="56"/>
      <c r="F586" s="56"/>
      <c r="G586" s="7"/>
      <c r="H586" s="7"/>
      <c r="I586" s="14">
        <f t="shared" si="8"/>
        <v>0</v>
      </c>
      <c r="J586" s="15">
        <f>IF(I586=0,0,SUMIF($B$20:B586,"Privat",$I$20:I586))</f>
        <v>0</v>
      </c>
      <c r="K586" s="15">
        <f>IF(I586=0,0,SUMIF($B$20:B586,"Erhverv",$I$20:I586))</f>
        <v>0</v>
      </c>
      <c r="L586" s="16">
        <f>IF(B586="Privat",0,IF(B586="Erhverv",IF(K586=0,0,IF(K586&lt;=$F$5,(K586*$H$5)-SUM($L$19:L585),IF(K586&gt;$F$7,($F$7*$H$5)+((K586-$F$7)*$H$7)-SUM($L$19:L585)))),0))</f>
        <v>0</v>
      </c>
    </row>
    <row r="587" spans="1:12" ht="15" customHeight="1" thickBot="1" x14ac:dyDescent="0.25">
      <c r="A587" s="3"/>
      <c r="B587" s="50"/>
      <c r="C587" s="50"/>
      <c r="D587" s="51"/>
      <c r="E587" s="45"/>
      <c r="F587" s="45"/>
      <c r="G587" s="6"/>
      <c r="H587" s="6"/>
      <c r="I587" s="17">
        <f t="shared" si="8"/>
        <v>0</v>
      </c>
      <c r="J587" s="18">
        <f>IF(I587=0,0,SUMIF($B$20:B587,"Privat",$I$20:I587))</f>
        <v>0</v>
      </c>
      <c r="K587" s="18">
        <f>IF(I587=0,0,SUMIF($B$20:B587,"Erhverv",$I$20:I587))</f>
        <v>0</v>
      </c>
      <c r="L587" s="19">
        <f>IF(B587="Privat",0,IF(B587="Erhverv",IF(K587=0,0,IF(K587&lt;=$F$5,(K587*$H$5)-SUM($L$19:L586),IF(K587&gt;$F$7,($F$7*$H$5)+((K587-$F$7)*$H$7)-SUM($L$19:L586)))),0))</f>
        <v>0</v>
      </c>
    </row>
    <row r="588" spans="1:12" ht="15" customHeight="1" x14ac:dyDescent="0.2">
      <c r="A588" s="21"/>
      <c r="B588" s="54"/>
      <c r="C588" s="54"/>
      <c r="D588" s="55"/>
      <c r="E588" s="56"/>
      <c r="F588" s="56"/>
      <c r="G588" s="7"/>
      <c r="H588" s="7"/>
      <c r="I588" s="14">
        <f t="shared" si="8"/>
        <v>0</v>
      </c>
      <c r="J588" s="15">
        <f>IF(I588=0,0,SUMIF($B$20:B588,"Privat",$I$20:I588))</f>
        <v>0</v>
      </c>
      <c r="K588" s="15">
        <f>IF(I588=0,0,SUMIF($B$20:B588,"Erhverv",$I$20:I588))</f>
        <v>0</v>
      </c>
      <c r="L588" s="16">
        <f>IF(B588="Privat",0,IF(B588="Erhverv",IF(K588=0,0,IF(K588&lt;=$F$5,(K588*$H$5)-SUM($L$19:L587),IF(K588&gt;$F$7,($F$7*$H$5)+((K588-$F$7)*$H$7)-SUM($L$19:L587)))),0))</f>
        <v>0</v>
      </c>
    </row>
    <row r="589" spans="1:12" ht="15" customHeight="1" thickBot="1" x14ac:dyDescent="0.25">
      <c r="A589" s="3"/>
      <c r="B589" s="50"/>
      <c r="C589" s="50"/>
      <c r="D589" s="51"/>
      <c r="E589" s="45"/>
      <c r="F589" s="45"/>
      <c r="G589" s="6"/>
      <c r="H589" s="6"/>
      <c r="I589" s="17">
        <f t="shared" si="8"/>
        <v>0</v>
      </c>
      <c r="J589" s="18">
        <f>IF(I589=0,0,SUMIF($B$20:B589,"Privat",$I$20:I589))</f>
        <v>0</v>
      </c>
      <c r="K589" s="18">
        <f>IF(I589=0,0,SUMIF($B$20:B589,"Erhverv",$I$20:I589))</f>
        <v>0</v>
      </c>
      <c r="L589" s="19">
        <f>IF(B589="Privat",0,IF(B589="Erhverv",IF(K589=0,0,IF(K589&lt;=$F$5,(K589*$H$5)-SUM($L$19:L588),IF(K589&gt;$F$7,($F$7*$H$5)+((K589-$F$7)*$H$7)-SUM($L$19:L588)))),0))</f>
        <v>0</v>
      </c>
    </row>
    <row r="590" spans="1:12" ht="15" customHeight="1" x14ac:dyDescent="0.2">
      <c r="A590" s="21"/>
      <c r="B590" s="54"/>
      <c r="C590" s="54"/>
      <c r="D590" s="55"/>
      <c r="E590" s="56"/>
      <c r="F590" s="56"/>
      <c r="G590" s="7"/>
      <c r="H590" s="7"/>
      <c r="I590" s="14">
        <f t="shared" si="8"/>
        <v>0</v>
      </c>
      <c r="J590" s="15">
        <f>IF(I590=0,0,SUMIF($B$20:B590,"Privat",$I$20:I590))</f>
        <v>0</v>
      </c>
      <c r="K590" s="15">
        <f>IF(I590=0,0,SUMIF($B$20:B590,"Erhverv",$I$20:I590))</f>
        <v>0</v>
      </c>
      <c r="L590" s="16">
        <f>IF(B590="Privat",0,IF(B590="Erhverv",IF(K590=0,0,IF(K590&lt;=$F$5,(K590*$H$5)-SUM($L$19:L589),IF(K590&gt;$F$7,($F$7*$H$5)+((K590-$F$7)*$H$7)-SUM($L$19:L589)))),0))</f>
        <v>0</v>
      </c>
    </row>
    <row r="591" spans="1:12" ht="15" customHeight="1" thickBot="1" x14ac:dyDescent="0.25">
      <c r="A591" s="3"/>
      <c r="B591" s="50"/>
      <c r="C591" s="50"/>
      <c r="D591" s="51"/>
      <c r="E591" s="45"/>
      <c r="F591" s="45"/>
      <c r="G591" s="6"/>
      <c r="H591" s="6"/>
      <c r="I591" s="17">
        <f t="shared" si="8"/>
        <v>0</v>
      </c>
      <c r="J591" s="18">
        <f>IF(I591=0,0,SUMIF($B$20:B591,"Privat",$I$20:I591))</f>
        <v>0</v>
      </c>
      <c r="K591" s="18">
        <f>IF(I591=0,0,SUMIF($B$20:B591,"Erhverv",$I$20:I591))</f>
        <v>0</v>
      </c>
      <c r="L591" s="19">
        <f>IF(B591="Privat",0,IF(B591="Erhverv",IF(K591=0,0,IF(K591&lt;=$F$5,(K591*$H$5)-SUM($L$19:L590),IF(K591&gt;$F$7,($F$7*$H$5)+((K591-$F$7)*$H$7)-SUM($L$19:L590)))),0))</f>
        <v>0</v>
      </c>
    </row>
    <row r="592" spans="1:12" ht="15" customHeight="1" x14ac:dyDescent="0.2">
      <c r="A592" s="21"/>
      <c r="B592" s="54"/>
      <c r="C592" s="54"/>
      <c r="D592" s="55"/>
      <c r="E592" s="56"/>
      <c r="F592" s="56"/>
      <c r="G592" s="7"/>
      <c r="H592" s="7"/>
      <c r="I592" s="14">
        <f t="shared" si="8"/>
        <v>0</v>
      </c>
      <c r="J592" s="15">
        <f>IF(I592=0,0,SUMIF($B$20:B592,"Privat",$I$20:I592))</f>
        <v>0</v>
      </c>
      <c r="K592" s="15">
        <f>IF(I592=0,0,SUMIF($B$20:B592,"Erhverv",$I$20:I592))</f>
        <v>0</v>
      </c>
      <c r="L592" s="16">
        <f>IF(B592="Privat",0,IF(B592="Erhverv",IF(K592=0,0,IF(K592&lt;=$F$5,(K592*$H$5)-SUM($L$19:L591),IF(K592&gt;$F$7,($F$7*$H$5)+((K592-$F$7)*$H$7)-SUM($L$19:L591)))),0))</f>
        <v>0</v>
      </c>
    </row>
    <row r="593" spans="1:12" ht="15" customHeight="1" thickBot="1" x14ac:dyDescent="0.25">
      <c r="A593" s="3"/>
      <c r="B593" s="50"/>
      <c r="C593" s="50"/>
      <c r="D593" s="51"/>
      <c r="E593" s="45"/>
      <c r="F593" s="45"/>
      <c r="G593" s="6"/>
      <c r="H593" s="6"/>
      <c r="I593" s="17">
        <f t="shared" si="8"/>
        <v>0</v>
      </c>
      <c r="J593" s="18">
        <f>IF(I593=0,0,SUMIF($B$20:B593,"Privat",$I$20:I593))</f>
        <v>0</v>
      </c>
      <c r="K593" s="18">
        <f>IF(I593=0,0,SUMIF($B$20:B593,"Erhverv",$I$20:I593))</f>
        <v>0</v>
      </c>
      <c r="L593" s="19">
        <f>IF(B593="Privat",0,IF(B593="Erhverv",IF(K593=0,0,IF(K593&lt;=$F$5,(K593*$H$5)-SUM($L$19:L592),IF(K593&gt;$F$7,($F$7*$H$5)+((K593-$F$7)*$H$7)-SUM($L$19:L592)))),0))</f>
        <v>0</v>
      </c>
    </row>
    <row r="594" spans="1:12" ht="15" customHeight="1" x14ac:dyDescent="0.2">
      <c r="A594" s="21"/>
      <c r="B594" s="54"/>
      <c r="C594" s="54"/>
      <c r="D594" s="55"/>
      <c r="E594" s="56"/>
      <c r="F594" s="56"/>
      <c r="G594" s="7"/>
      <c r="H594" s="7"/>
      <c r="I594" s="14">
        <f t="shared" si="8"/>
        <v>0</v>
      </c>
      <c r="J594" s="15">
        <f>IF(I594=0,0,SUMIF($B$20:B594,"Privat",$I$20:I594))</f>
        <v>0</v>
      </c>
      <c r="K594" s="15">
        <f>IF(I594=0,0,SUMIF($B$20:B594,"Erhverv",$I$20:I594))</f>
        <v>0</v>
      </c>
      <c r="L594" s="16">
        <f>IF(B594="Privat",0,IF(B594="Erhverv",IF(K594=0,0,IF(K594&lt;=$F$5,(K594*$H$5)-SUM($L$19:L593),IF(K594&gt;$F$7,($F$7*$H$5)+((K594-$F$7)*$H$7)-SUM($L$19:L593)))),0))</f>
        <v>0</v>
      </c>
    </row>
    <row r="595" spans="1:12" ht="15" customHeight="1" thickBot="1" x14ac:dyDescent="0.25">
      <c r="A595" s="3"/>
      <c r="B595" s="50"/>
      <c r="C595" s="50"/>
      <c r="D595" s="51"/>
      <c r="E595" s="45"/>
      <c r="F595" s="45"/>
      <c r="G595" s="6"/>
      <c r="H595" s="6"/>
      <c r="I595" s="17">
        <f t="shared" si="8"/>
        <v>0</v>
      </c>
      <c r="J595" s="18">
        <f>IF(I595=0,0,SUMIF($B$20:B595,"Privat",$I$20:I595))</f>
        <v>0</v>
      </c>
      <c r="K595" s="18">
        <f>IF(I595=0,0,SUMIF($B$20:B595,"Erhverv",$I$20:I595))</f>
        <v>0</v>
      </c>
      <c r="L595" s="19">
        <f>IF(B595="Privat",0,IF(B595="Erhverv",IF(K595=0,0,IF(K595&lt;=$F$5,(K595*$H$5)-SUM($L$19:L594),IF(K595&gt;$F$7,($F$7*$H$5)+((K595-$F$7)*$H$7)-SUM($L$19:L594)))),0))</f>
        <v>0</v>
      </c>
    </row>
    <row r="596" spans="1:12" ht="15" customHeight="1" x14ac:dyDescent="0.2">
      <c r="A596" s="21"/>
      <c r="B596" s="54"/>
      <c r="C596" s="54"/>
      <c r="D596" s="55"/>
      <c r="E596" s="56"/>
      <c r="F596" s="56"/>
      <c r="G596" s="7"/>
      <c r="H596" s="7"/>
      <c r="I596" s="14">
        <f t="shared" ref="I596:I659" si="9">IF(OR(ISBLANK(G596),ISBLANK(H596)),0,H596-G596)</f>
        <v>0</v>
      </c>
      <c r="J596" s="15">
        <f>IF(I596=0,0,SUMIF($B$20:B596,"Privat",$I$20:I596))</f>
        <v>0</v>
      </c>
      <c r="K596" s="15">
        <f>IF(I596=0,0,SUMIF($B$20:B596,"Erhverv",$I$20:I596))</f>
        <v>0</v>
      </c>
      <c r="L596" s="16">
        <f>IF(B596="Privat",0,IF(B596="Erhverv",IF(K596=0,0,IF(K596&lt;=$F$5,(K596*$H$5)-SUM($L$19:L595),IF(K596&gt;$F$7,($F$7*$H$5)+((K596-$F$7)*$H$7)-SUM($L$19:L595)))),0))</f>
        <v>0</v>
      </c>
    </row>
    <row r="597" spans="1:12" ht="15" customHeight="1" thickBot="1" x14ac:dyDescent="0.25">
      <c r="A597" s="3"/>
      <c r="B597" s="50"/>
      <c r="C597" s="50"/>
      <c r="D597" s="51"/>
      <c r="E597" s="45"/>
      <c r="F597" s="45"/>
      <c r="G597" s="6"/>
      <c r="H597" s="6"/>
      <c r="I597" s="17">
        <f t="shared" si="9"/>
        <v>0</v>
      </c>
      <c r="J597" s="18">
        <f>IF(I597=0,0,SUMIF($B$20:B597,"Privat",$I$20:I597))</f>
        <v>0</v>
      </c>
      <c r="K597" s="18">
        <f>IF(I597=0,0,SUMIF($B$20:B597,"Erhverv",$I$20:I597))</f>
        <v>0</v>
      </c>
      <c r="L597" s="19">
        <f>IF(B597="Privat",0,IF(B597="Erhverv",IF(K597=0,0,IF(K597&lt;=$F$5,(K597*$H$5)-SUM($L$19:L596),IF(K597&gt;$F$7,($F$7*$H$5)+((K597-$F$7)*$H$7)-SUM($L$19:L596)))),0))</f>
        <v>0</v>
      </c>
    </row>
    <row r="598" spans="1:12" ht="15" customHeight="1" x14ac:dyDescent="0.2">
      <c r="A598" s="21"/>
      <c r="B598" s="54"/>
      <c r="C598" s="54"/>
      <c r="D598" s="55"/>
      <c r="E598" s="56"/>
      <c r="F598" s="56"/>
      <c r="G598" s="7"/>
      <c r="H598" s="7"/>
      <c r="I598" s="14">
        <f t="shared" si="9"/>
        <v>0</v>
      </c>
      <c r="J598" s="15">
        <f>IF(I598=0,0,SUMIF($B$20:B598,"Privat",$I$20:I598))</f>
        <v>0</v>
      </c>
      <c r="K598" s="15">
        <f>IF(I598=0,0,SUMIF($B$20:B598,"Erhverv",$I$20:I598))</f>
        <v>0</v>
      </c>
      <c r="L598" s="16">
        <f>IF(B598="Privat",0,IF(B598="Erhverv",IF(K598=0,0,IF(K598&lt;=$F$5,(K598*$H$5)-SUM($L$19:L597),IF(K598&gt;$F$7,($F$7*$H$5)+((K598-$F$7)*$H$7)-SUM($L$19:L597)))),0))</f>
        <v>0</v>
      </c>
    </row>
    <row r="599" spans="1:12" ht="15" customHeight="1" thickBot="1" x14ac:dyDescent="0.25">
      <c r="A599" s="3"/>
      <c r="B599" s="50"/>
      <c r="C599" s="50"/>
      <c r="D599" s="51"/>
      <c r="E599" s="45"/>
      <c r="F599" s="45"/>
      <c r="G599" s="6"/>
      <c r="H599" s="6"/>
      <c r="I599" s="17">
        <f t="shared" si="9"/>
        <v>0</v>
      </c>
      <c r="J599" s="18">
        <f>IF(I599=0,0,SUMIF($B$20:B599,"Privat",$I$20:I599))</f>
        <v>0</v>
      </c>
      <c r="K599" s="18">
        <f>IF(I599=0,0,SUMIF($B$20:B599,"Erhverv",$I$20:I599))</f>
        <v>0</v>
      </c>
      <c r="L599" s="19">
        <f>IF(B599="Privat",0,IF(B599="Erhverv",IF(K599=0,0,IF(K599&lt;=$F$5,(K599*$H$5)-SUM($L$19:L598),IF(K599&gt;$F$7,($F$7*$H$5)+((K599-$F$7)*$H$7)-SUM($L$19:L598)))),0))</f>
        <v>0</v>
      </c>
    </row>
    <row r="600" spans="1:12" ht="15" customHeight="1" x14ac:dyDescent="0.2">
      <c r="A600" s="21"/>
      <c r="B600" s="54"/>
      <c r="C600" s="54"/>
      <c r="D600" s="55"/>
      <c r="E600" s="56"/>
      <c r="F600" s="56"/>
      <c r="G600" s="7"/>
      <c r="H600" s="7"/>
      <c r="I600" s="14">
        <f t="shared" si="9"/>
        <v>0</v>
      </c>
      <c r="J600" s="15">
        <f>IF(I600=0,0,SUMIF($B$20:B600,"Privat",$I$20:I600))</f>
        <v>0</v>
      </c>
      <c r="K600" s="15">
        <f>IF(I600=0,0,SUMIF($B$20:B600,"Erhverv",$I$20:I600))</f>
        <v>0</v>
      </c>
      <c r="L600" s="16">
        <f>IF(B600="Privat",0,IF(B600="Erhverv",IF(K600=0,0,IF(K600&lt;=$F$5,(K600*$H$5)-SUM($L$19:L599),IF(K600&gt;$F$7,($F$7*$H$5)+((K600-$F$7)*$H$7)-SUM($L$19:L599)))),0))</f>
        <v>0</v>
      </c>
    </row>
    <row r="601" spans="1:12" ht="15" customHeight="1" thickBot="1" x14ac:dyDescent="0.25">
      <c r="A601" s="3"/>
      <c r="B601" s="50"/>
      <c r="C601" s="50"/>
      <c r="D601" s="51"/>
      <c r="E601" s="45"/>
      <c r="F601" s="45"/>
      <c r="G601" s="6"/>
      <c r="H601" s="6"/>
      <c r="I601" s="17">
        <f t="shared" si="9"/>
        <v>0</v>
      </c>
      <c r="J601" s="18">
        <f>IF(I601=0,0,SUMIF($B$20:B601,"Privat",$I$20:I601))</f>
        <v>0</v>
      </c>
      <c r="K601" s="18">
        <f>IF(I601=0,0,SUMIF($B$20:B601,"Erhverv",$I$20:I601))</f>
        <v>0</v>
      </c>
      <c r="L601" s="19">
        <f>IF(B601="Privat",0,IF(B601="Erhverv",IF(K601=0,0,IF(K601&lt;=$F$5,(K601*$H$5)-SUM($L$19:L600),IF(K601&gt;$F$7,($F$7*$H$5)+((K601-$F$7)*$H$7)-SUM($L$19:L600)))),0))</f>
        <v>0</v>
      </c>
    </row>
    <row r="602" spans="1:12" ht="15" customHeight="1" x14ac:dyDescent="0.2">
      <c r="A602" s="21"/>
      <c r="B602" s="54"/>
      <c r="C602" s="54"/>
      <c r="D602" s="55"/>
      <c r="E602" s="56"/>
      <c r="F602" s="56"/>
      <c r="G602" s="7"/>
      <c r="H602" s="7"/>
      <c r="I602" s="14">
        <f t="shared" si="9"/>
        <v>0</v>
      </c>
      <c r="J602" s="15">
        <f>IF(I602=0,0,SUMIF($B$20:B602,"Privat",$I$20:I602))</f>
        <v>0</v>
      </c>
      <c r="K602" s="15">
        <f>IF(I602=0,0,SUMIF($B$20:B602,"Erhverv",$I$20:I602))</f>
        <v>0</v>
      </c>
      <c r="L602" s="16">
        <f>IF(B602="Privat",0,IF(B602="Erhverv",IF(K602=0,0,IF(K602&lt;=$F$5,(K602*$H$5)-SUM($L$19:L601),IF(K602&gt;$F$7,($F$7*$H$5)+((K602-$F$7)*$H$7)-SUM($L$19:L601)))),0))</f>
        <v>0</v>
      </c>
    </row>
    <row r="603" spans="1:12" ht="15" customHeight="1" thickBot="1" x14ac:dyDescent="0.25">
      <c r="A603" s="3"/>
      <c r="B603" s="50"/>
      <c r="C603" s="50"/>
      <c r="D603" s="51"/>
      <c r="E603" s="45"/>
      <c r="F603" s="45"/>
      <c r="G603" s="6"/>
      <c r="H603" s="6"/>
      <c r="I603" s="17">
        <f t="shared" si="9"/>
        <v>0</v>
      </c>
      <c r="J603" s="18">
        <f>IF(I603=0,0,SUMIF($B$20:B603,"Privat",$I$20:I603))</f>
        <v>0</v>
      </c>
      <c r="K603" s="18">
        <f>IF(I603=0,0,SUMIF($B$20:B603,"Erhverv",$I$20:I603))</f>
        <v>0</v>
      </c>
      <c r="L603" s="19">
        <f>IF(B603="Privat",0,IF(B603="Erhverv",IF(K603=0,0,IF(K603&lt;=$F$5,(K603*$H$5)-SUM($L$19:L602),IF(K603&gt;$F$7,($F$7*$H$5)+((K603-$F$7)*$H$7)-SUM($L$19:L602)))),0))</f>
        <v>0</v>
      </c>
    </row>
    <row r="604" spans="1:12" ht="15" customHeight="1" x14ac:dyDescent="0.2">
      <c r="A604" s="21"/>
      <c r="B604" s="54"/>
      <c r="C604" s="54"/>
      <c r="D604" s="55"/>
      <c r="E604" s="56"/>
      <c r="F604" s="56"/>
      <c r="G604" s="7"/>
      <c r="H604" s="7"/>
      <c r="I604" s="14">
        <f t="shared" si="9"/>
        <v>0</v>
      </c>
      <c r="J604" s="15">
        <f>IF(I604=0,0,SUMIF($B$20:B604,"Privat",$I$20:I604))</f>
        <v>0</v>
      </c>
      <c r="K604" s="15">
        <f>IF(I604=0,0,SUMIF($B$20:B604,"Erhverv",$I$20:I604))</f>
        <v>0</v>
      </c>
      <c r="L604" s="16">
        <f>IF(B604="Privat",0,IF(B604="Erhverv",IF(K604=0,0,IF(K604&lt;=$F$5,(K604*$H$5)-SUM($L$19:L603),IF(K604&gt;$F$7,($F$7*$H$5)+((K604-$F$7)*$H$7)-SUM($L$19:L603)))),0))</f>
        <v>0</v>
      </c>
    </row>
    <row r="605" spans="1:12" ht="15" customHeight="1" thickBot="1" x14ac:dyDescent="0.25">
      <c r="A605" s="3"/>
      <c r="B605" s="50"/>
      <c r="C605" s="50"/>
      <c r="D605" s="51"/>
      <c r="E605" s="45"/>
      <c r="F605" s="45"/>
      <c r="G605" s="6"/>
      <c r="H605" s="6"/>
      <c r="I605" s="17">
        <f t="shared" si="9"/>
        <v>0</v>
      </c>
      <c r="J605" s="18">
        <f>IF(I605=0,0,SUMIF($B$20:B605,"Privat",$I$20:I605))</f>
        <v>0</v>
      </c>
      <c r="K605" s="18">
        <f>IF(I605=0,0,SUMIF($B$20:B605,"Erhverv",$I$20:I605))</f>
        <v>0</v>
      </c>
      <c r="L605" s="19">
        <f>IF(B605="Privat",0,IF(B605="Erhverv",IF(K605=0,0,IF(K605&lt;=$F$5,(K605*$H$5)-SUM($L$19:L604),IF(K605&gt;$F$7,($F$7*$H$5)+((K605-$F$7)*$H$7)-SUM($L$19:L604)))),0))</f>
        <v>0</v>
      </c>
    </row>
    <row r="606" spans="1:12" ht="15" customHeight="1" x14ac:dyDescent="0.2">
      <c r="A606" s="21"/>
      <c r="B606" s="54"/>
      <c r="C606" s="54"/>
      <c r="D606" s="55"/>
      <c r="E606" s="56"/>
      <c r="F606" s="56"/>
      <c r="G606" s="7"/>
      <c r="H606" s="7"/>
      <c r="I606" s="14">
        <f t="shared" si="9"/>
        <v>0</v>
      </c>
      <c r="J606" s="15">
        <f>IF(I606=0,0,SUMIF($B$20:B606,"Privat",$I$20:I606))</f>
        <v>0</v>
      </c>
      <c r="K606" s="15">
        <f>IF(I606=0,0,SUMIF($B$20:B606,"Erhverv",$I$20:I606))</f>
        <v>0</v>
      </c>
      <c r="L606" s="16">
        <f>IF(B606="Privat",0,IF(B606="Erhverv",IF(K606=0,0,IF(K606&lt;=$F$5,(K606*$H$5)-SUM($L$19:L605),IF(K606&gt;$F$7,($F$7*$H$5)+((K606-$F$7)*$H$7)-SUM($L$19:L605)))),0))</f>
        <v>0</v>
      </c>
    </row>
    <row r="607" spans="1:12" ht="15" customHeight="1" thickBot="1" x14ac:dyDescent="0.25">
      <c r="A607" s="3"/>
      <c r="B607" s="50"/>
      <c r="C607" s="50"/>
      <c r="D607" s="51"/>
      <c r="E607" s="45"/>
      <c r="F607" s="45"/>
      <c r="G607" s="6"/>
      <c r="H607" s="6"/>
      <c r="I607" s="17">
        <f t="shared" si="9"/>
        <v>0</v>
      </c>
      <c r="J607" s="18">
        <f>IF(I607=0,0,SUMIF($B$20:B607,"Privat",$I$20:I607))</f>
        <v>0</v>
      </c>
      <c r="K607" s="18">
        <f>IF(I607=0,0,SUMIF($B$20:B607,"Erhverv",$I$20:I607))</f>
        <v>0</v>
      </c>
      <c r="L607" s="19">
        <f>IF(B607="Privat",0,IF(B607="Erhverv",IF(K607=0,0,IF(K607&lt;=$F$5,(K607*$H$5)-SUM($L$19:L606),IF(K607&gt;$F$7,($F$7*$H$5)+((K607-$F$7)*$H$7)-SUM($L$19:L606)))),0))</f>
        <v>0</v>
      </c>
    </row>
    <row r="608" spans="1:12" ht="15" customHeight="1" x14ac:dyDescent="0.2">
      <c r="A608" s="21"/>
      <c r="B608" s="54"/>
      <c r="C608" s="54"/>
      <c r="D608" s="55"/>
      <c r="E608" s="56"/>
      <c r="F608" s="56"/>
      <c r="G608" s="7"/>
      <c r="H608" s="7"/>
      <c r="I608" s="14">
        <f t="shared" si="9"/>
        <v>0</v>
      </c>
      <c r="J608" s="15">
        <f>IF(I608=0,0,SUMIF($B$20:B608,"Privat",$I$20:I608))</f>
        <v>0</v>
      </c>
      <c r="K608" s="15">
        <f>IF(I608=0,0,SUMIF($B$20:B608,"Erhverv",$I$20:I608))</f>
        <v>0</v>
      </c>
      <c r="L608" s="16">
        <f>IF(B608="Privat",0,IF(B608="Erhverv",IF(K608=0,0,IF(K608&lt;=$F$5,(K608*$H$5)-SUM($L$19:L607),IF(K608&gt;$F$7,($F$7*$H$5)+((K608-$F$7)*$H$7)-SUM($L$19:L607)))),0))</f>
        <v>0</v>
      </c>
    </row>
    <row r="609" spans="1:12" ht="15" customHeight="1" thickBot="1" x14ac:dyDescent="0.25">
      <c r="A609" s="3"/>
      <c r="B609" s="50"/>
      <c r="C609" s="50"/>
      <c r="D609" s="51"/>
      <c r="E609" s="45"/>
      <c r="F609" s="45"/>
      <c r="G609" s="6"/>
      <c r="H609" s="6"/>
      <c r="I609" s="17">
        <f t="shared" si="9"/>
        <v>0</v>
      </c>
      <c r="J609" s="18">
        <f>IF(I609=0,0,SUMIF($B$20:B609,"Privat",$I$20:I609))</f>
        <v>0</v>
      </c>
      <c r="K609" s="18">
        <f>IF(I609=0,0,SUMIF($B$20:B609,"Erhverv",$I$20:I609))</f>
        <v>0</v>
      </c>
      <c r="L609" s="19">
        <f>IF(B609="Privat",0,IF(B609="Erhverv",IF(K609=0,0,IF(K609&lt;=$F$5,(K609*$H$5)-SUM($L$19:L608),IF(K609&gt;$F$7,($F$7*$H$5)+((K609-$F$7)*$H$7)-SUM($L$19:L608)))),0))</f>
        <v>0</v>
      </c>
    </row>
    <row r="610" spans="1:12" ht="15" customHeight="1" x14ac:dyDescent="0.2">
      <c r="A610" s="21"/>
      <c r="B610" s="54"/>
      <c r="C610" s="54"/>
      <c r="D610" s="55"/>
      <c r="E610" s="56"/>
      <c r="F610" s="56"/>
      <c r="G610" s="7"/>
      <c r="H610" s="7"/>
      <c r="I610" s="14">
        <f t="shared" si="9"/>
        <v>0</v>
      </c>
      <c r="J610" s="15">
        <f>IF(I610=0,0,SUMIF($B$20:B610,"Privat",$I$20:I610))</f>
        <v>0</v>
      </c>
      <c r="K610" s="15">
        <f>IF(I610=0,0,SUMIF($B$20:B610,"Erhverv",$I$20:I610))</f>
        <v>0</v>
      </c>
      <c r="L610" s="16">
        <f>IF(B610="Privat",0,IF(B610="Erhverv",IF(K610=0,0,IF(K610&lt;=$F$5,(K610*$H$5)-SUM($L$19:L609),IF(K610&gt;$F$7,($F$7*$H$5)+((K610-$F$7)*$H$7)-SUM($L$19:L609)))),0))</f>
        <v>0</v>
      </c>
    </row>
    <row r="611" spans="1:12" ht="15" customHeight="1" thickBot="1" x14ac:dyDescent="0.25">
      <c r="A611" s="3"/>
      <c r="B611" s="50"/>
      <c r="C611" s="50"/>
      <c r="D611" s="51"/>
      <c r="E611" s="45"/>
      <c r="F611" s="45"/>
      <c r="G611" s="6"/>
      <c r="H611" s="6"/>
      <c r="I611" s="17">
        <f t="shared" si="9"/>
        <v>0</v>
      </c>
      <c r="J611" s="18">
        <f>IF(I611=0,0,SUMIF($B$20:B611,"Privat",$I$20:I611))</f>
        <v>0</v>
      </c>
      <c r="K611" s="18">
        <f>IF(I611=0,0,SUMIF($B$20:B611,"Erhverv",$I$20:I611))</f>
        <v>0</v>
      </c>
      <c r="L611" s="19">
        <f>IF(B611="Privat",0,IF(B611="Erhverv",IF(K611=0,0,IF(K611&lt;=$F$5,(K611*$H$5)-SUM($L$19:L610),IF(K611&gt;$F$7,($F$7*$H$5)+((K611-$F$7)*$H$7)-SUM($L$19:L610)))),0))</f>
        <v>0</v>
      </c>
    </row>
    <row r="612" spans="1:12" ht="15" customHeight="1" x14ac:dyDescent="0.2">
      <c r="A612" s="21"/>
      <c r="B612" s="54"/>
      <c r="C612" s="54"/>
      <c r="D612" s="55"/>
      <c r="E612" s="56"/>
      <c r="F612" s="56"/>
      <c r="G612" s="7"/>
      <c r="H612" s="7"/>
      <c r="I612" s="14">
        <f t="shared" si="9"/>
        <v>0</v>
      </c>
      <c r="J612" s="15">
        <f>IF(I612=0,0,SUMIF($B$20:B612,"Privat",$I$20:I612))</f>
        <v>0</v>
      </c>
      <c r="K612" s="15">
        <f>IF(I612=0,0,SUMIF($B$20:B612,"Erhverv",$I$20:I612))</f>
        <v>0</v>
      </c>
      <c r="L612" s="16">
        <f>IF(B612="Privat",0,IF(B612="Erhverv",IF(K612=0,0,IF(K612&lt;=$F$5,(K612*$H$5)-SUM($L$19:L611),IF(K612&gt;$F$7,($F$7*$H$5)+((K612-$F$7)*$H$7)-SUM($L$19:L611)))),0))</f>
        <v>0</v>
      </c>
    </row>
    <row r="613" spans="1:12" ht="15" customHeight="1" thickBot="1" x14ac:dyDescent="0.25">
      <c r="A613" s="3"/>
      <c r="B613" s="50"/>
      <c r="C613" s="50"/>
      <c r="D613" s="51"/>
      <c r="E613" s="45"/>
      <c r="F613" s="45"/>
      <c r="G613" s="6"/>
      <c r="H613" s="6"/>
      <c r="I613" s="17">
        <f t="shared" si="9"/>
        <v>0</v>
      </c>
      <c r="J613" s="18">
        <f>IF(I613=0,0,SUMIF($B$20:B613,"Privat",$I$20:I613))</f>
        <v>0</v>
      </c>
      <c r="K613" s="18">
        <f>IF(I613=0,0,SUMIF($B$20:B613,"Erhverv",$I$20:I613))</f>
        <v>0</v>
      </c>
      <c r="L613" s="19">
        <f>IF(B613="Privat",0,IF(B613="Erhverv",IF(K613=0,0,IF(K613&lt;=$F$5,(K613*$H$5)-SUM($L$19:L612),IF(K613&gt;$F$7,($F$7*$H$5)+((K613-$F$7)*$H$7)-SUM($L$19:L612)))),0))</f>
        <v>0</v>
      </c>
    </row>
    <row r="614" spans="1:12" ht="15" customHeight="1" x14ac:dyDescent="0.2">
      <c r="A614" s="21"/>
      <c r="B614" s="54"/>
      <c r="C614" s="54"/>
      <c r="D614" s="55"/>
      <c r="E614" s="56"/>
      <c r="F614" s="56"/>
      <c r="G614" s="7"/>
      <c r="H614" s="7"/>
      <c r="I614" s="14">
        <f t="shared" si="9"/>
        <v>0</v>
      </c>
      <c r="J614" s="15">
        <f>IF(I614=0,0,SUMIF($B$20:B614,"Privat",$I$20:I614))</f>
        <v>0</v>
      </c>
      <c r="K614" s="15">
        <f>IF(I614=0,0,SUMIF($B$20:B614,"Erhverv",$I$20:I614))</f>
        <v>0</v>
      </c>
      <c r="L614" s="16">
        <f>IF(B614="Privat",0,IF(B614="Erhverv",IF(K614=0,0,IF(K614&lt;=$F$5,(K614*$H$5)-SUM($L$19:L613),IF(K614&gt;$F$7,($F$7*$H$5)+((K614-$F$7)*$H$7)-SUM($L$19:L613)))),0))</f>
        <v>0</v>
      </c>
    </row>
    <row r="615" spans="1:12" ht="15" customHeight="1" thickBot="1" x14ac:dyDescent="0.25">
      <c r="A615" s="3"/>
      <c r="B615" s="50"/>
      <c r="C615" s="50"/>
      <c r="D615" s="51"/>
      <c r="E615" s="45"/>
      <c r="F615" s="45"/>
      <c r="G615" s="6"/>
      <c r="H615" s="6"/>
      <c r="I615" s="17">
        <f t="shared" si="9"/>
        <v>0</v>
      </c>
      <c r="J615" s="18">
        <f>IF(I615=0,0,SUMIF($B$20:B615,"Privat",$I$20:I615))</f>
        <v>0</v>
      </c>
      <c r="K615" s="18">
        <f>IF(I615=0,0,SUMIF($B$20:B615,"Erhverv",$I$20:I615))</f>
        <v>0</v>
      </c>
      <c r="L615" s="19">
        <f>IF(B615="Privat",0,IF(B615="Erhverv",IF(K615=0,0,IF(K615&lt;=$F$5,(K615*$H$5)-SUM($L$19:L614),IF(K615&gt;$F$7,($F$7*$H$5)+((K615-$F$7)*$H$7)-SUM($L$19:L614)))),0))</f>
        <v>0</v>
      </c>
    </row>
    <row r="616" spans="1:12" ht="15" customHeight="1" x14ac:dyDescent="0.2">
      <c r="A616" s="21"/>
      <c r="B616" s="54"/>
      <c r="C616" s="54"/>
      <c r="D616" s="55"/>
      <c r="E616" s="56"/>
      <c r="F616" s="56"/>
      <c r="G616" s="7"/>
      <c r="H616" s="7"/>
      <c r="I616" s="14">
        <f t="shared" si="9"/>
        <v>0</v>
      </c>
      <c r="J616" s="15">
        <f>IF(I616=0,0,SUMIF($B$20:B616,"Privat",$I$20:I616))</f>
        <v>0</v>
      </c>
      <c r="K616" s="15">
        <f>IF(I616=0,0,SUMIF($B$20:B616,"Erhverv",$I$20:I616))</f>
        <v>0</v>
      </c>
      <c r="L616" s="16">
        <f>IF(B616="Privat",0,IF(B616="Erhverv",IF(K616=0,0,IF(K616&lt;=$F$5,(K616*$H$5)-SUM($L$19:L615),IF(K616&gt;$F$7,($F$7*$H$5)+((K616-$F$7)*$H$7)-SUM($L$19:L615)))),0))</f>
        <v>0</v>
      </c>
    </row>
    <row r="617" spans="1:12" ht="15" customHeight="1" thickBot="1" x14ac:dyDescent="0.25">
      <c r="A617" s="3"/>
      <c r="B617" s="50"/>
      <c r="C617" s="50"/>
      <c r="D617" s="51"/>
      <c r="E617" s="45"/>
      <c r="F617" s="45"/>
      <c r="G617" s="6"/>
      <c r="H617" s="6"/>
      <c r="I617" s="17">
        <f t="shared" si="9"/>
        <v>0</v>
      </c>
      <c r="J617" s="18">
        <f>IF(I617=0,0,SUMIF($B$20:B617,"Privat",$I$20:I617))</f>
        <v>0</v>
      </c>
      <c r="K617" s="18">
        <f>IF(I617=0,0,SUMIF($B$20:B617,"Erhverv",$I$20:I617))</f>
        <v>0</v>
      </c>
      <c r="L617" s="19">
        <f>IF(B617="Privat",0,IF(B617="Erhverv",IF(K617=0,0,IF(K617&lt;=$F$5,(K617*$H$5)-SUM($L$19:L616),IF(K617&gt;$F$7,($F$7*$H$5)+((K617-$F$7)*$H$7)-SUM($L$19:L616)))),0))</f>
        <v>0</v>
      </c>
    </row>
    <row r="618" spans="1:12" ht="15" customHeight="1" x14ac:dyDescent="0.2">
      <c r="A618" s="21"/>
      <c r="B618" s="54"/>
      <c r="C618" s="54"/>
      <c r="D618" s="55"/>
      <c r="E618" s="56"/>
      <c r="F618" s="56"/>
      <c r="G618" s="7"/>
      <c r="H618" s="7"/>
      <c r="I618" s="14">
        <f t="shared" si="9"/>
        <v>0</v>
      </c>
      <c r="J618" s="15">
        <f>IF(I618=0,0,SUMIF($B$20:B618,"Privat",$I$20:I618))</f>
        <v>0</v>
      </c>
      <c r="K618" s="15">
        <f>IF(I618=0,0,SUMIF($B$20:B618,"Erhverv",$I$20:I618))</f>
        <v>0</v>
      </c>
      <c r="L618" s="16">
        <f>IF(B618="Privat",0,IF(B618="Erhverv",IF(K618=0,0,IF(K618&lt;=$F$5,(K618*$H$5)-SUM($L$19:L617),IF(K618&gt;$F$7,($F$7*$H$5)+((K618-$F$7)*$H$7)-SUM($L$19:L617)))),0))</f>
        <v>0</v>
      </c>
    </row>
    <row r="619" spans="1:12" ht="15" customHeight="1" thickBot="1" x14ac:dyDescent="0.25">
      <c r="A619" s="3"/>
      <c r="B619" s="50"/>
      <c r="C619" s="50"/>
      <c r="D619" s="51"/>
      <c r="E619" s="45"/>
      <c r="F619" s="45"/>
      <c r="G619" s="6"/>
      <c r="H619" s="6"/>
      <c r="I619" s="17">
        <f t="shared" si="9"/>
        <v>0</v>
      </c>
      <c r="J619" s="18">
        <f>IF(I619=0,0,SUMIF($B$20:B619,"Privat",$I$20:I619))</f>
        <v>0</v>
      </c>
      <c r="K619" s="18">
        <f>IF(I619=0,0,SUMIF($B$20:B619,"Erhverv",$I$20:I619))</f>
        <v>0</v>
      </c>
      <c r="L619" s="19">
        <f>IF(B619="Privat",0,IF(B619="Erhverv",IF(K619=0,0,IF(K619&lt;=$F$5,(K619*$H$5)-SUM($L$19:L618),IF(K619&gt;$F$7,($F$7*$H$5)+((K619-$F$7)*$H$7)-SUM($L$19:L618)))),0))</f>
        <v>0</v>
      </c>
    </row>
    <row r="620" spans="1:12" ht="15" customHeight="1" x14ac:dyDescent="0.2">
      <c r="A620" s="21"/>
      <c r="B620" s="54"/>
      <c r="C620" s="54"/>
      <c r="D620" s="55"/>
      <c r="E620" s="56"/>
      <c r="F620" s="56"/>
      <c r="G620" s="7"/>
      <c r="H620" s="7"/>
      <c r="I620" s="14">
        <f t="shared" si="9"/>
        <v>0</v>
      </c>
      <c r="J620" s="15">
        <f>IF(I620=0,0,SUMIF($B$20:B620,"Privat",$I$20:I620))</f>
        <v>0</v>
      </c>
      <c r="K620" s="15">
        <f>IF(I620=0,0,SUMIF($B$20:B620,"Erhverv",$I$20:I620))</f>
        <v>0</v>
      </c>
      <c r="L620" s="16">
        <f>IF(B620="Privat",0,IF(B620="Erhverv",IF(K620=0,0,IF(K620&lt;=$F$5,(K620*$H$5)-SUM($L$19:L619),IF(K620&gt;$F$7,($F$7*$H$5)+((K620-$F$7)*$H$7)-SUM($L$19:L619)))),0))</f>
        <v>0</v>
      </c>
    </row>
    <row r="621" spans="1:12" ht="15" customHeight="1" thickBot="1" x14ac:dyDescent="0.25">
      <c r="A621" s="3"/>
      <c r="B621" s="50"/>
      <c r="C621" s="50"/>
      <c r="D621" s="51"/>
      <c r="E621" s="45"/>
      <c r="F621" s="45"/>
      <c r="G621" s="6"/>
      <c r="H621" s="6"/>
      <c r="I621" s="17">
        <f t="shared" si="9"/>
        <v>0</v>
      </c>
      <c r="J621" s="18">
        <f>IF(I621=0,0,SUMIF($B$20:B621,"Privat",$I$20:I621))</f>
        <v>0</v>
      </c>
      <c r="K621" s="18">
        <f>IF(I621=0,0,SUMIF($B$20:B621,"Erhverv",$I$20:I621))</f>
        <v>0</v>
      </c>
      <c r="L621" s="19">
        <f>IF(B621="Privat",0,IF(B621="Erhverv",IF(K621=0,0,IF(K621&lt;=$F$5,(K621*$H$5)-SUM($L$19:L620),IF(K621&gt;$F$7,($F$7*$H$5)+((K621-$F$7)*$H$7)-SUM($L$19:L620)))),0))</f>
        <v>0</v>
      </c>
    </row>
    <row r="622" spans="1:12" ht="15" customHeight="1" x14ac:dyDescent="0.2">
      <c r="A622" s="21"/>
      <c r="B622" s="54"/>
      <c r="C622" s="54"/>
      <c r="D622" s="55"/>
      <c r="E622" s="56"/>
      <c r="F622" s="56"/>
      <c r="G622" s="7"/>
      <c r="H622" s="7"/>
      <c r="I622" s="14">
        <f t="shared" si="9"/>
        <v>0</v>
      </c>
      <c r="J622" s="15">
        <f>IF(I622=0,0,SUMIF($B$20:B622,"Privat",$I$20:I622))</f>
        <v>0</v>
      </c>
      <c r="K622" s="15">
        <f>IF(I622=0,0,SUMIF($B$20:B622,"Erhverv",$I$20:I622))</f>
        <v>0</v>
      </c>
      <c r="L622" s="16">
        <f>IF(B622="Privat",0,IF(B622="Erhverv",IF(K622=0,0,IF(K622&lt;=$F$5,(K622*$H$5)-SUM($L$19:L621),IF(K622&gt;$F$7,($F$7*$H$5)+((K622-$F$7)*$H$7)-SUM($L$19:L621)))),0))</f>
        <v>0</v>
      </c>
    </row>
    <row r="623" spans="1:12" ht="15" customHeight="1" thickBot="1" x14ac:dyDescent="0.25">
      <c r="A623" s="3"/>
      <c r="B623" s="50"/>
      <c r="C623" s="50"/>
      <c r="D623" s="51"/>
      <c r="E623" s="45"/>
      <c r="F623" s="45"/>
      <c r="G623" s="6"/>
      <c r="H623" s="6"/>
      <c r="I623" s="17">
        <f t="shared" si="9"/>
        <v>0</v>
      </c>
      <c r="J623" s="18">
        <f>IF(I623=0,0,SUMIF($B$20:B623,"Privat",$I$20:I623))</f>
        <v>0</v>
      </c>
      <c r="K623" s="18">
        <f>IF(I623=0,0,SUMIF($B$20:B623,"Erhverv",$I$20:I623))</f>
        <v>0</v>
      </c>
      <c r="L623" s="19">
        <f>IF(B623="Privat",0,IF(B623="Erhverv",IF(K623=0,0,IF(K623&lt;=$F$5,(K623*$H$5)-SUM($L$19:L622),IF(K623&gt;$F$7,($F$7*$H$5)+((K623-$F$7)*$H$7)-SUM($L$19:L622)))),0))</f>
        <v>0</v>
      </c>
    </row>
    <row r="624" spans="1:12" ht="15" customHeight="1" x14ac:dyDescent="0.2">
      <c r="A624" s="21"/>
      <c r="B624" s="54"/>
      <c r="C624" s="54"/>
      <c r="D624" s="55"/>
      <c r="E624" s="56"/>
      <c r="F624" s="56"/>
      <c r="G624" s="7"/>
      <c r="H624" s="7"/>
      <c r="I624" s="14">
        <f t="shared" si="9"/>
        <v>0</v>
      </c>
      <c r="J624" s="15">
        <f>IF(I624=0,0,SUMIF($B$20:B624,"Privat",$I$20:I624))</f>
        <v>0</v>
      </c>
      <c r="K624" s="15">
        <f>IF(I624=0,0,SUMIF($B$20:B624,"Erhverv",$I$20:I624))</f>
        <v>0</v>
      </c>
      <c r="L624" s="16">
        <f>IF(B624="Privat",0,IF(B624="Erhverv",IF(K624=0,0,IF(K624&lt;=$F$5,(K624*$H$5)-SUM($L$19:L623),IF(K624&gt;$F$7,($F$7*$H$5)+((K624-$F$7)*$H$7)-SUM($L$19:L623)))),0))</f>
        <v>0</v>
      </c>
    </row>
    <row r="625" spans="1:12" ht="15" customHeight="1" thickBot="1" x14ac:dyDescent="0.25">
      <c r="A625" s="3"/>
      <c r="B625" s="50"/>
      <c r="C625" s="50"/>
      <c r="D625" s="51"/>
      <c r="E625" s="45"/>
      <c r="F625" s="45"/>
      <c r="G625" s="6"/>
      <c r="H625" s="6"/>
      <c r="I625" s="17">
        <f t="shared" si="9"/>
        <v>0</v>
      </c>
      <c r="J625" s="18">
        <f>IF(I625=0,0,SUMIF($B$20:B625,"Privat",$I$20:I625))</f>
        <v>0</v>
      </c>
      <c r="K625" s="18">
        <f>IF(I625=0,0,SUMIF($B$20:B625,"Erhverv",$I$20:I625))</f>
        <v>0</v>
      </c>
      <c r="L625" s="19">
        <f>IF(B625="Privat",0,IF(B625="Erhverv",IF(K625=0,0,IF(K625&lt;=$F$5,(K625*$H$5)-SUM($L$19:L624),IF(K625&gt;$F$7,($F$7*$H$5)+((K625-$F$7)*$H$7)-SUM($L$19:L624)))),0))</f>
        <v>0</v>
      </c>
    </row>
    <row r="626" spans="1:12" ht="15" customHeight="1" x14ac:dyDescent="0.2">
      <c r="A626" s="21"/>
      <c r="B626" s="54"/>
      <c r="C626" s="54"/>
      <c r="D626" s="55"/>
      <c r="E626" s="56"/>
      <c r="F626" s="56"/>
      <c r="G626" s="7"/>
      <c r="H626" s="7"/>
      <c r="I626" s="14">
        <f t="shared" si="9"/>
        <v>0</v>
      </c>
      <c r="J626" s="15">
        <f>IF(I626=0,0,SUMIF($B$20:B626,"Privat",$I$20:I626))</f>
        <v>0</v>
      </c>
      <c r="K626" s="15">
        <f>IF(I626=0,0,SUMIF($B$20:B626,"Erhverv",$I$20:I626))</f>
        <v>0</v>
      </c>
      <c r="L626" s="16">
        <f>IF(B626="Privat",0,IF(B626="Erhverv",IF(K626=0,0,IF(K626&lt;=$F$5,(K626*$H$5)-SUM($L$19:L625),IF(K626&gt;$F$7,($F$7*$H$5)+((K626-$F$7)*$H$7)-SUM($L$19:L625)))),0))</f>
        <v>0</v>
      </c>
    </row>
    <row r="627" spans="1:12" ht="15" customHeight="1" thickBot="1" x14ac:dyDescent="0.25">
      <c r="A627" s="3"/>
      <c r="B627" s="50"/>
      <c r="C627" s="50"/>
      <c r="D627" s="51"/>
      <c r="E627" s="45"/>
      <c r="F627" s="45"/>
      <c r="G627" s="6"/>
      <c r="H627" s="6"/>
      <c r="I627" s="17">
        <f t="shared" si="9"/>
        <v>0</v>
      </c>
      <c r="J627" s="18">
        <f>IF(I627=0,0,SUMIF($B$20:B627,"Privat",$I$20:I627))</f>
        <v>0</v>
      </c>
      <c r="K627" s="18">
        <f>IF(I627=0,0,SUMIF($B$20:B627,"Erhverv",$I$20:I627))</f>
        <v>0</v>
      </c>
      <c r="L627" s="19">
        <f>IF(B627="Privat",0,IF(B627="Erhverv",IF(K627=0,0,IF(K627&lt;=$F$5,(K627*$H$5)-SUM($L$19:L626),IF(K627&gt;$F$7,($F$7*$H$5)+((K627-$F$7)*$H$7)-SUM($L$19:L626)))),0))</f>
        <v>0</v>
      </c>
    </row>
    <row r="628" spans="1:12" ht="15" customHeight="1" x14ac:dyDescent="0.2">
      <c r="A628" s="21"/>
      <c r="B628" s="54"/>
      <c r="C628" s="54"/>
      <c r="D628" s="55"/>
      <c r="E628" s="56"/>
      <c r="F628" s="56"/>
      <c r="G628" s="7"/>
      <c r="H628" s="7"/>
      <c r="I628" s="14">
        <f t="shared" si="9"/>
        <v>0</v>
      </c>
      <c r="J628" s="15">
        <f>IF(I628=0,0,SUMIF($B$20:B628,"Privat",$I$20:I628))</f>
        <v>0</v>
      </c>
      <c r="K628" s="15">
        <f>IF(I628=0,0,SUMIF($B$20:B628,"Erhverv",$I$20:I628))</f>
        <v>0</v>
      </c>
      <c r="L628" s="16">
        <f>IF(B628="Privat",0,IF(B628="Erhverv",IF(K628=0,0,IF(K628&lt;=$F$5,(K628*$H$5)-SUM($L$19:L627),IF(K628&gt;$F$7,($F$7*$H$5)+((K628-$F$7)*$H$7)-SUM($L$19:L627)))),0))</f>
        <v>0</v>
      </c>
    </row>
    <row r="629" spans="1:12" ht="15" customHeight="1" thickBot="1" x14ac:dyDescent="0.25">
      <c r="A629" s="3"/>
      <c r="B629" s="50"/>
      <c r="C629" s="50"/>
      <c r="D629" s="51"/>
      <c r="E629" s="45"/>
      <c r="F629" s="45"/>
      <c r="G629" s="6"/>
      <c r="H629" s="6"/>
      <c r="I629" s="17">
        <f t="shared" si="9"/>
        <v>0</v>
      </c>
      <c r="J629" s="18">
        <f>IF(I629=0,0,SUMIF($B$20:B629,"Privat",$I$20:I629))</f>
        <v>0</v>
      </c>
      <c r="K629" s="18">
        <f>IF(I629=0,0,SUMIF($B$20:B629,"Erhverv",$I$20:I629))</f>
        <v>0</v>
      </c>
      <c r="L629" s="19">
        <f>IF(B629="Privat",0,IF(B629="Erhverv",IF(K629=0,0,IF(K629&lt;=$F$5,(K629*$H$5)-SUM($L$19:L628),IF(K629&gt;$F$7,($F$7*$H$5)+((K629-$F$7)*$H$7)-SUM($L$19:L628)))),0))</f>
        <v>0</v>
      </c>
    </row>
    <row r="630" spans="1:12" ht="15" customHeight="1" x14ac:dyDescent="0.2">
      <c r="A630" s="21"/>
      <c r="B630" s="54"/>
      <c r="C630" s="54"/>
      <c r="D630" s="55"/>
      <c r="E630" s="56"/>
      <c r="F630" s="56"/>
      <c r="G630" s="7"/>
      <c r="H630" s="7"/>
      <c r="I630" s="14">
        <f t="shared" si="9"/>
        <v>0</v>
      </c>
      <c r="J630" s="15">
        <f>IF(I630=0,0,SUMIF($B$20:B630,"Privat",$I$20:I630))</f>
        <v>0</v>
      </c>
      <c r="K630" s="15">
        <f>IF(I630=0,0,SUMIF($B$20:B630,"Erhverv",$I$20:I630))</f>
        <v>0</v>
      </c>
      <c r="L630" s="16">
        <f>IF(B630="Privat",0,IF(B630="Erhverv",IF(K630=0,0,IF(K630&lt;=$F$5,(K630*$H$5)-SUM($L$19:L629),IF(K630&gt;$F$7,($F$7*$H$5)+((K630-$F$7)*$H$7)-SUM($L$19:L629)))),0))</f>
        <v>0</v>
      </c>
    </row>
    <row r="631" spans="1:12" ht="15" customHeight="1" thickBot="1" x14ac:dyDescent="0.25">
      <c r="A631" s="3"/>
      <c r="B631" s="50"/>
      <c r="C631" s="50"/>
      <c r="D631" s="51"/>
      <c r="E631" s="45"/>
      <c r="F631" s="45"/>
      <c r="G631" s="6"/>
      <c r="H631" s="6"/>
      <c r="I631" s="17">
        <f t="shared" si="9"/>
        <v>0</v>
      </c>
      <c r="J631" s="18">
        <f>IF(I631=0,0,SUMIF($B$20:B631,"Privat",$I$20:I631))</f>
        <v>0</v>
      </c>
      <c r="K631" s="18">
        <f>IF(I631=0,0,SUMIF($B$20:B631,"Erhverv",$I$20:I631))</f>
        <v>0</v>
      </c>
      <c r="L631" s="19">
        <f>IF(B631="Privat",0,IF(B631="Erhverv",IF(K631=0,0,IF(K631&lt;=$F$5,(K631*$H$5)-SUM($L$19:L630),IF(K631&gt;$F$7,($F$7*$H$5)+((K631-$F$7)*$H$7)-SUM($L$19:L630)))),0))</f>
        <v>0</v>
      </c>
    </row>
    <row r="632" spans="1:12" ht="15" customHeight="1" x14ac:dyDescent="0.2">
      <c r="A632" s="21"/>
      <c r="B632" s="54"/>
      <c r="C632" s="54"/>
      <c r="D632" s="55"/>
      <c r="E632" s="56"/>
      <c r="F632" s="56"/>
      <c r="G632" s="7"/>
      <c r="H632" s="7"/>
      <c r="I632" s="14">
        <f t="shared" si="9"/>
        <v>0</v>
      </c>
      <c r="J632" s="15">
        <f>IF(I632=0,0,SUMIF($B$20:B632,"Privat",$I$20:I632))</f>
        <v>0</v>
      </c>
      <c r="K632" s="15">
        <f>IF(I632=0,0,SUMIF($B$20:B632,"Erhverv",$I$20:I632))</f>
        <v>0</v>
      </c>
      <c r="L632" s="16">
        <f>IF(B632="Privat",0,IF(B632="Erhverv",IF(K632=0,0,IF(K632&lt;=$F$5,(K632*$H$5)-SUM($L$19:L631),IF(K632&gt;$F$7,($F$7*$H$5)+((K632-$F$7)*$H$7)-SUM($L$19:L631)))),0))</f>
        <v>0</v>
      </c>
    </row>
    <row r="633" spans="1:12" ht="15" customHeight="1" thickBot="1" x14ac:dyDescent="0.25">
      <c r="A633" s="3"/>
      <c r="B633" s="50"/>
      <c r="C633" s="50"/>
      <c r="D633" s="51"/>
      <c r="E633" s="45"/>
      <c r="F633" s="45"/>
      <c r="G633" s="6"/>
      <c r="H633" s="6"/>
      <c r="I633" s="17">
        <f t="shared" si="9"/>
        <v>0</v>
      </c>
      <c r="J633" s="18">
        <f>IF(I633=0,0,SUMIF($B$20:B633,"Privat",$I$20:I633))</f>
        <v>0</v>
      </c>
      <c r="K633" s="18">
        <f>IF(I633=0,0,SUMIF($B$20:B633,"Erhverv",$I$20:I633))</f>
        <v>0</v>
      </c>
      <c r="L633" s="19">
        <f>IF(B633="Privat",0,IF(B633="Erhverv",IF(K633=0,0,IF(K633&lt;=$F$5,(K633*$H$5)-SUM($L$19:L632),IF(K633&gt;$F$7,($F$7*$H$5)+((K633-$F$7)*$H$7)-SUM($L$19:L632)))),0))</f>
        <v>0</v>
      </c>
    </row>
    <row r="634" spans="1:12" ht="15" customHeight="1" x14ac:dyDescent="0.2">
      <c r="A634" s="21"/>
      <c r="B634" s="54"/>
      <c r="C634" s="54"/>
      <c r="D634" s="55"/>
      <c r="E634" s="56"/>
      <c r="F634" s="56"/>
      <c r="G634" s="7"/>
      <c r="H634" s="7"/>
      <c r="I634" s="14">
        <f t="shared" si="9"/>
        <v>0</v>
      </c>
      <c r="J634" s="15">
        <f>IF(I634=0,0,SUMIF($B$20:B634,"Privat",$I$20:I634))</f>
        <v>0</v>
      </c>
      <c r="K634" s="15">
        <f>IF(I634=0,0,SUMIF($B$20:B634,"Erhverv",$I$20:I634))</f>
        <v>0</v>
      </c>
      <c r="L634" s="16">
        <f>IF(B634="Privat",0,IF(B634="Erhverv",IF(K634=0,0,IF(K634&lt;=$F$5,(K634*$H$5)-SUM($L$19:L633),IF(K634&gt;$F$7,($F$7*$H$5)+((K634-$F$7)*$H$7)-SUM($L$19:L633)))),0))</f>
        <v>0</v>
      </c>
    </row>
    <row r="635" spans="1:12" ht="15" customHeight="1" thickBot="1" x14ac:dyDescent="0.25">
      <c r="A635" s="3"/>
      <c r="B635" s="50"/>
      <c r="C635" s="50"/>
      <c r="D635" s="51"/>
      <c r="E635" s="45"/>
      <c r="F635" s="45"/>
      <c r="G635" s="6"/>
      <c r="H635" s="6"/>
      <c r="I635" s="17">
        <f t="shared" si="9"/>
        <v>0</v>
      </c>
      <c r="J635" s="18">
        <f>IF(I635=0,0,SUMIF($B$20:B635,"Privat",$I$20:I635))</f>
        <v>0</v>
      </c>
      <c r="K635" s="18">
        <f>IF(I635=0,0,SUMIF($B$20:B635,"Erhverv",$I$20:I635))</f>
        <v>0</v>
      </c>
      <c r="L635" s="19">
        <f>IF(B635="Privat",0,IF(B635="Erhverv",IF(K635=0,0,IF(K635&lt;=$F$5,(K635*$H$5)-SUM($L$19:L634),IF(K635&gt;$F$7,($F$7*$H$5)+((K635-$F$7)*$H$7)-SUM($L$19:L634)))),0))</f>
        <v>0</v>
      </c>
    </row>
    <row r="636" spans="1:12" ht="15" customHeight="1" x14ac:dyDescent="0.2">
      <c r="A636" s="21"/>
      <c r="B636" s="54"/>
      <c r="C636" s="54"/>
      <c r="D636" s="55"/>
      <c r="E636" s="56"/>
      <c r="F636" s="56"/>
      <c r="G636" s="7"/>
      <c r="H636" s="7"/>
      <c r="I636" s="14">
        <f t="shared" si="9"/>
        <v>0</v>
      </c>
      <c r="J636" s="15">
        <f>IF(I636=0,0,SUMIF($B$20:B636,"Privat",$I$20:I636))</f>
        <v>0</v>
      </c>
      <c r="K636" s="15">
        <f>IF(I636=0,0,SUMIF($B$20:B636,"Erhverv",$I$20:I636))</f>
        <v>0</v>
      </c>
      <c r="L636" s="16">
        <f>IF(B636="Privat",0,IF(B636="Erhverv",IF(K636=0,0,IF(K636&lt;=$F$5,(K636*$H$5)-SUM($L$19:L635),IF(K636&gt;$F$7,($F$7*$H$5)+((K636-$F$7)*$H$7)-SUM($L$19:L635)))),0))</f>
        <v>0</v>
      </c>
    </row>
    <row r="637" spans="1:12" ht="15" customHeight="1" thickBot="1" x14ac:dyDescent="0.25">
      <c r="A637" s="3"/>
      <c r="B637" s="50"/>
      <c r="C637" s="50"/>
      <c r="D637" s="51"/>
      <c r="E637" s="45"/>
      <c r="F637" s="45"/>
      <c r="G637" s="6"/>
      <c r="H637" s="6"/>
      <c r="I637" s="17">
        <f t="shared" si="9"/>
        <v>0</v>
      </c>
      <c r="J637" s="18">
        <f>IF(I637=0,0,SUMIF($B$20:B637,"Privat",$I$20:I637))</f>
        <v>0</v>
      </c>
      <c r="K637" s="18">
        <f>IF(I637=0,0,SUMIF($B$20:B637,"Erhverv",$I$20:I637))</f>
        <v>0</v>
      </c>
      <c r="L637" s="19">
        <f>IF(B637="Privat",0,IF(B637="Erhverv",IF(K637=0,0,IF(K637&lt;=$F$5,(K637*$H$5)-SUM($L$19:L636),IF(K637&gt;$F$7,($F$7*$H$5)+((K637-$F$7)*$H$7)-SUM($L$19:L636)))),0))</f>
        <v>0</v>
      </c>
    </row>
    <row r="638" spans="1:12" ht="15" customHeight="1" x14ac:dyDescent="0.2">
      <c r="A638" s="21"/>
      <c r="B638" s="54"/>
      <c r="C638" s="54"/>
      <c r="D638" s="55"/>
      <c r="E638" s="56"/>
      <c r="F638" s="56"/>
      <c r="G638" s="7"/>
      <c r="H638" s="7"/>
      <c r="I638" s="14">
        <f t="shared" si="9"/>
        <v>0</v>
      </c>
      <c r="J638" s="15">
        <f>IF(I638=0,0,SUMIF($B$20:B638,"Privat",$I$20:I638))</f>
        <v>0</v>
      </c>
      <c r="K638" s="15">
        <f>IF(I638=0,0,SUMIF($B$20:B638,"Erhverv",$I$20:I638))</f>
        <v>0</v>
      </c>
      <c r="L638" s="16">
        <f>IF(B638="Privat",0,IF(B638="Erhverv",IF(K638=0,0,IF(K638&lt;=$F$5,(K638*$H$5)-SUM($L$19:L637),IF(K638&gt;$F$7,($F$7*$H$5)+((K638-$F$7)*$H$7)-SUM($L$19:L637)))),0))</f>
        <v>0</v>
      </c>
    </row>
    <row r="639" spans="1:12" ht="15" customHeight="1" thickBot="1" x14ac:dyDescent="0.25">
      <c r="A639" s="3"/>
      <c r="B639" s="50"/>
      <c r="C639" s="50"/>
      <c r="D639" s="51"/>
      <c r="E639" s="45"/>
      <c r="F639" s="45"/>
      <c r="G639" s="6"/>
      <c r="H639" s="6"/>
      <c r="I639" s="17">
        <f t="shared" si="9"/>
        <v>0</v>
      </c>
      <c r="J639" s="18">
        <f>IF(I639=0,0,SUMIF($B$20:B639,"Privat",$I$20:I639))</f>
        <v>0</v>
      </c>
      <c r="K639" s="18">
        <f>IF(I639=0,0,SUMIF($B$20:B639,"Erhverv",$I$20:I639))</f>
        <v>0</v>
      </c>
      <c r="L639" s="19">
        <f>IF(B639="Privat",0,IF(B639="Erhverv",IF(K639=0,0,IF(K639&lt;=$F$5,(K639*$H$5)-SUM($L$19:L638),IF(K639&gt;$F$7,($F$7*$H$5)+((K639-$F$7)*$H$7)-SUM($L$19:L638)))),0))</f>
        <v>0</v>
      </c>
    </row>
    <row r="640" spans="1:12" ht="15" customHeight="1" x14ac:dyDescent="0.2">
      <c r="A640" s="21"/>
      <c r="B640" s="54"/>
      <c r="C640" s="54"/>
      <c r="D640" s="55"/>
      <c r="E640" s="56"/>
      <c r="F640" s="56"/>
      <c r="G640" s="7"/>
      <c r="H640" s="7"/>
      <c r="I640" s="14">
        <f t="shared" si="9"/>
        <v>0</v>
      </c>
      <c r="J640" s="15">
        <f>IF(I640=0,0,SUMIF($B$20:B640,"Privat",$I$20:I640))</f>
        <v>0</v>
      </c>
      <c r="K640" s="15">
        <f>IF(I640=0,0,SUMIF($B$20:B640,"Erhverv",$I$20:I640))</f>
        <v>0</v>
      </c>
      <c r="L640" s="16">
        <f>IF(B640="Privat",0,IF(B640="Erhverv",IF(K640=0,0,IF(K640&lt;=$F$5,(K640*$H$5)-SUM($L$19:L639),IF(K640&gt;$F$7,($F$7*$H$5)+((K640-$F$7)*$H$7)-SUM($L$19:L639)))),0))</f>
        <v>0</v>
      </c>
    </row>
    <row r="641" spans="1:12" ht="15" customHeight="1" thickBot="1" x14ac:dyDescent="0.25">
      <c r="A641" s="3"/>
      <c r="B641" s="50"/>
      <c r="C641" s="50"/>
      <c r="D641" s="51"/>
      <c r="E641" s="45"/>
      <c r="F641" s="45"/>
      <c r="G641" s="6"/>
      <c r="H641" s="6"/>
      <c r="I641" s="17">
        <f t="shared" si="9"/>
        <v>0</v>
      </c>
      <c r="J641" s="18">
        <f>IF(I641=0,0,SUMIF($B$20:B641,"Privat",$I$20:I641))</f>
        <v>0</v>
      </c>
      <c r="K641" s="18">
        <f>IF(I641=0,0,SUMIF($B$20:B641,"Erhverv",$I$20:I641))</f>
        <v>0</v>
      </c>
      <c r="L641" s="19">
        <f>IF(B641="Privat",0,IF(B641="Erhverv",IF(K641=0,0,IF(K641&lt;=$F$5,(K641*$H$5)-SUM($L$19:L640),IF(K641&gt;$F$7,($F$7*$H$5)+((K641-$F$7)*$H$7)-SUM($L$19:L640)))),0))</f>
        <v>0</v>
      </c>
    </row>
    <row r="642" spans="1:12" ht="15" customHeight="1" x14ac:dyDescent="0.2">
      <c r="A642" s="21"/>
      <c r="B642" s="54"/>
      <c r="C642" s="54"/>
      <c r="D642" s="55"/>
      <c r="E642" s="56"/>
      <c r="F642" s="56"/>
      <c r="G642" s="7"/>
      <c r="H642" s="7"/>
      <c r="I642" s="14">
        <f t="shared" si="9"/>
        <v>0</v>
      </c>
      <c r="J642" s="15">
        <f>IF(I642=0,0,SUMIF($B$20:B642,"Privat",$I$20:I642))</f>
        <v>0</v>
      </c>
      <c r="K642" s="15">
        <f>IF(I642=0,0,SUMIF($B$20:B642,"Erhverv",$I$20:I642))</f>
        <v>0</v>
      </c>
      <c r="L642" s="16">
        <f>IF(B642="Privat",0,IF(B642="Erhverv",IF(K642=0,0,IF(K642&lt;=$F$5,(K642*$H$5)-SUM($L$19:L641),IF(K642&gt;$F$7,($F$7*$H$5)+((K642-$F$7)*$H$7)-SUM($L$19:L641)))),0))</f>
        <v>0</v>
      </c>
    </row>
    <row r="643" spans="1:12" ht="15" customHeight="1" thickBot="1" x14ac:dyDescent="0.25">
      <c r="A643" s="3"/>
      <c r="B643" s="50"/>
      <c r="C643" s="50"/>
      <c r="D643" s="51"/>
      <c r="E643" s="45"/>
      <c r="F643" s="45"/>
      <c r="G643" s="6"/>
      <c r="H643" s="6"/>
      <c r="I643" s="17">
        <f t="shared" si="9"/>
        <v>0</v>
      </c>
      <c r="J643" s="18">
        <f>IF(I643=0,0,SUMIF($B$20:B643,"Privat",$I$20:I643))</f>
        <v>0</v>
      </c>
      <c r="K643" s="18">
        <f>IF(I643=0,0,SUMIF($B$20:B643,"Erhverv",$I$20:I643))</f>
        <v>0</v>
      </c>
      <c r="L643" s="19">
        <f>IF(B643="Privat",0,IF(B643="Erhverv",IF(K643=0,0,IF(K643&lt;=$F$5,(K643*$H$5)-SUM($L$19:L642),IF(K643&gt;$F$7,($F$7*$H$5)+((K643-$F$7)*$H$7)-SUM($L$19:L642)))),0))</f>
        <v>0</v>
      </c>
    </row>
    <row r="644" spans="1:12" ht="15" customHeight="1" x14ac:dyDescent="0.2">
      <c r="A644" s="21"/>
      <c r="B644" s="54"/>
      <c r="C644" s="54"/>
      <c r="D644" s="55"/>
      <c r="E644" s="56"/>
      <c r="F644" s="56"/>
      <c r="G644" s="7"/>
      <c r="H644" s="7"/>
      <c r="I644" s="14">
        <f t="shared" si="9"/>
        <v>0</v>
      </c>
      <c r="J644" s="15">
        <f>IF(I644=0,0,SUMIF($B$20:B644,"Privat",$I$20:I644))</f>
        <v>0</v>
      </c>
      <c r="K644" s="15">
        <f>IF(I644=0,0,SUMIF($B$20:B644,"Erhverv",$I$20:I644))</f>
        <v>0</v>
      </c>
      <c r="L644" s="16">
        <f>IF(B644="Privat",0,IF(B644="Erhverv",IF(K644=0,0,IF(K644&lt;=$F$5,(K644*$H$5)-SUM($L$19:L643),IF(K644&gt;$F$7,($F$7*$H$5)+((K644-$F$7)*$H$7)-SUM($L$19:L643)))),0))</f>
        <v>0</v>
      </c>
    </row>
    <row r="645" spans="1:12" ht="15" customHeight="1" thickBot="1" x14ac:dyDescent="0.25">
      <c r="A645" s="3"/>
      <c r="B645" s="50"/>
      <c r="C645" s="50"/>
      <c r="D645" s="51"/>
      <c r="E645" s="45"/>
      <c r="F645" s="45"/>
      <c r="G645" s="6"/>
      <c r="H645" s="6"/>
      <c r="I645" s="17">
        <f t="shared" si="9"/>
        <v>0</v>
      </c>
      <c r="J645" s="18">
        <f>IF(I645=0,0,SUMIF($B$20:B645,"Privat",$I$20:I645))</f>
        <v>0</v>
      </c>
      <c r="K645" s="18">
        <f>IF(I645=0,0,SUMIF($B$20:B645,"Erhverv",$I$20:I645))</f>
        <v>0</v>
      </c>
      <c r="L645" s="19">
        <f>IF(B645="Privat",0,IF(B645="Erhverv",IF(K645=0,0,IF(K645&lt;=$F$5,(K645*$H$5)-SUM($L$19:L644),IF(K645&gt;$F$7,($F$7*$H$5)+((K645-$F$7)*$H$7)-SUM($L$19:L644)))),0))</f>
        <v>0</v>
      </c>
    </row>
    <row r="646" spans="1:12" ht="15" customHeight="1" x14ac:dyDescent="0.2">
      <c r="A646" s="21"/>
      <c r="B646" s="54"/>
      <c r="C646" s="54"/>
      <c r="D646" s="55"/>
      <c r="E646" s="56"/>
      <c r="F646" s="56"/>
      <c r="G646" s="7"/>
      <c r="H646" s="7"/>
      <c r="I646" s="14">
        <f t="shared" si="9"/>
        <v>0</v>
      </c>
      <c r="J646" s="15">
        <f>IF(I646=0,0,SUMIF($B$20:B646,"Privat",$I$20:I646))</f>
        <v>0</v>
      </c>
      <c r="K646" s="15">
        <f>IF(I646=0,0,SUMIF($B$20:B646,"Erhverv",$I$20:I646))</f>
        <v>0</v>
      </c>
      <c r="L646" s="16">
        <f>IF(B646="Privat",0,IF(B646="Erhverv",IF(K646=0,0,IF(K646&lt;=$F$5,(K646*$H$5)-SUM($L$19:L645),IF(K646&gt;$F$7,($F$7*$H$5)+((K646-$F$7)*$H$7)-SUM($L$19:L645)))),0))</f>
        <v>0</v>
      </c>
    </row>
    <row r="647" spans="1:12" ht="15" customHeight="1" thickBot="1" x14ac:dyDescent="0.25">
      <c r="A647" s="3"/>
      <c r="B647" s="50"/>
      <c r="C647" s="50"/>
      <c r="D647" s="51"/>
      <c r="E647" s="45"/>
      <c r="F647" s="45"/>
      <c r="G647" s="6"/>
      <c r="H647" s="6"/>
      <c r="I647" s="17">
        <f t="shared" si="9"/>
        <v>0</v>
      </c>
      <c r="J647" s="18">
        <f>IF(I647=0,0,SUMIF($B$20:B647,"Privat",$I$20:I647))</f>
        <v>0</v>
      </c>
      <c r="K647" s="18">
        <f>IF(I647=0,0,SUMIF($B$20:B647,"Erhverv",$I$20:I647))</f>
        <v>0</v>
      </c>
      <c r="L647" s="19">
        <f>IF(B647="Privat",0,IF(B647="Erhverv",IF(K647=0,0,IF(K647&lt;=$F$5,(K647*$H$5)-SUM($L$19:L646),IF(K647&gt;$F$7,($F$7*$H$5)+((K647-$F$7)*$H$7)-SUM($L$19:L646)))),0))</f>
        <v>0</v>
      </c>
    </row>
    <row r="648" spans="1:12" ht="15" customHeight="1" x14ac:dyDescent="0.2">
      <c r="A648" s="21"/>
      <c r="B648" s="54"/>
      <c r="C648" s="54"/>
      <c r="D648" s="55"/>
      <c r="E648" s="56"/>
      <c r="F648" s="56"/>
      <c r="G648" s="7"/>
      <c r="H648" s="7"/>
      <c r="I648" s="14">
        <f t="shared" si="9"/>
        <v>0</v>
      </c>
      <c r="J648" s="15">
        <f>IF(I648=0,0,SUMIF($B$20:B648,"Privat",$I$20:I648))</f>
        <v>0</v>
      </c>
      <c r="K648" s="15">
        <f>IF(I648=0,0,SUMIF($B$20:B648,"Erhverv",$I$20:I648))</f>
        <v>0</v>
      </c>
      <c r="L648" s="16">
        <f>IF(B648="Privat",0,IF(B648="Erhverv",IF(K648=0,0,IF(K648&lt;=$F$5,(K648*$H$5)-SUM($L$19:L647),IF(K648&gt;$F$7,($F$7*$H$5)+((K648-$F$7)*$H$7)-SUM($L$19:L647)))),0))</f>
        <v>0</v>
      </c>
    </row>
    <row r="649" spans="1:12" ht="15" customHeight="1" thickBot="1" x14ac:dyDescent="0.25">
      <c r="A649" s="3"/>
      <c r="B649" s="50"/>
      <c r="C649" s="50"/>
      <c r="D649" s="51"/>
      <c r="E649" s="45"/>
      <c r="F649" s="45"/>
      <c r="G649" s="6"/>
      <c r="H649" s="6"/>
      <c r="I649" s="17">
        <f t="shared" si="9"/>
        <v>0</v>
      </c>
      <c r="J649" s="18">
        <f>IF(I649=0,0,SUMIF($B$20:B649,"Privat",$I$20:I649))</f>
        <v>0</v>
      </c>
      <c r="K649" s="18">
        <f>IF(I649=0,0,SUMIF($B$20:B649,"Erhverv",$I$20:I649))</f>
        <v>0</v>
      </c>
      <c r="L649" s="19">
        <f>IF(B649="Privat",0,IF(B649="Erhverv",IF(K649=0,0,IF(K649&lt;=$F$5,(K649*$H$5)-SUM($L$19:L648),IF(K649&gt;$F$7,($F$7*$H$5)+((K649-$F$7)*$H$7)-SUM($L$19:L648)))),0))</f>
        <v>0</v>
      </c>
    </row>
    <row r="650" spans="1:12" ht="15" customHeight="1" x14ac:dyDescent="0.2">
      <c r="A650" s="21"/>
      <c r="B650" s="54"/>
      <c r="C650" s="54"/>
      <c r="D650" s="55"/>
      <c r="E650" s="56"/>
      <c r="F650" s="56"/>
      <c r="G650" s="7"/>
      <c r="H650" s="7"/>
      <c r="I650" s="14">
        <f t="shared" si="9"/>
        <v>0</v>
      </c>
      <c r="J650" s="15">
        <f>IF(I650=0,0,SUMIF($B$20:B650,"Privat",$I$20:I650))</f>
        <v>0</v>
      </c>
      <c r="K650" s="15">
        <f>IF(I650=0,0,SUMIF($B$20:B650,"Erhverv",$I$20:I650))</f>
        <v>0</v>
      </c>
      <c r="L650" s="16">
        <f>IF(B650="Privat",0,IF(B650="Erhverv",IF(K650=0,0,IF(K650&lt;=$F$5,(K650*$H$5)-SUM($L$19:L649),IF(K650&gt;$F$7,($F$7*$H$5)+((K650-$F$7)*$H$7)-SUM($L$19:L649)))),0))</f>
        <v>0</v>
      </c>
    </row>
    <row r="651" spans="1:12" ht="15" customHeight="1" thickBot="1" x14ac:dyDescent="0.25">
      <c r="A651" s="3"/>
      <c r="B651" s="50"/>
      <c r="C651" s="50"/>
      <c r="D651" s="51"/>
      <c r="E651" s="45"/>
      <c r="F651" s="45"/>
      <c r="G651" s="6"/>
      <c r="H651" s="6"/>
      <c r="I651" s="17">
        <f t="shared" si="9"/>
        <v>0</v>
      </c>
      <c r="J651" s="18">
        <f>IF(I651=0,0,SUMIF($B$20:B651,"Privat",$I$20:I651))</f>
        <v>0</v>
      </c>
      <c r="K651" s="18">
        <f>IF(I651=0,0,SUMIF($B$20:B651,"Erhverv",$I$20:I651))</f>
        <v>0</v>
      </c>
      <c r="L651" s="19">
        <f>IF(B651="Privat",0,IF(B651="Erhverv",IF(K651=0,0,IF(K651&lt;=$F$5,(K651*$H$5)-SUM($L$19:L650),IF(K651&gt;$F$7,($F$7*$H$5)+((K651-$F$7)*$H$7)-SUM($L$19:L650)))),0))</f>
        <v>0</v>
      </c>
    </row>
    <row r="652" spans="1:12" ht="15" customHeight="1" x14ac:dyDescent="0.2">
      <c r="A652" s="21"/>
      <c r="B652" s="54"/>
      <c r="C652" s="54"/>
      <c r="D652" s="55"/>
      <c r="E652" s="56"/>
      <c r="F652" s="56"/>
      <c r="G652" s="7"/>
      <c r="H652" s="7"/>
      <c r="I652" s="14">
        <f t="shared" si="9"/>
        <v>0</v>
      </c>
      <c r="J652" s="15">
        <f>IF(I652=0,0,SUMIF($B$20:B652,"Privat",$I$20:I652))</f>
        <v>0</v>
      </c>
      <c r="K652" s="15">
        <f>IF(I652=0,0,SUMIF($B$20:B652,"Erhverv",$I$20:I652))</f>
        <v>0</v>
      </c>
      <c r="L652" s="16">
        <f>IF(B652="Privat",0,IF(B652="Erhverv",IF(K652=0,0,IF(K652&lt;=$F$5,(K652*$H$5)-SUM($L$19:L651),IF(K652&gt;$F$7,($F$7*$H$5)+((K652-$F$7)*$H$7)-SUM($L$19:L651)))),0))</f>
        <v>0</v>
      </c>
    </row>
    <row r="653" spans="1:12" ht="15" customHeight="1" thickBot="1" x14ac:dyDescent="0.25">
      <c r="A653" s="3"/>
      <c r="B653" s="50"/>
      <c r="C653" s="50"/>
      <c r="D653" s="51"/>
      <c r="E653" s="45"/>
      <c r="F653" s="45"/>
      <c r="G653" s="6"/>
      <c r="H653" s="6"/>
      <c r="I653" s="17">
        <f t="shared" si="9"/>
        <v>0</v>
      </c>
      <c r="J653" s="18">
        <f>IF(I653=0,0,SUMIF($B$20:B653,"Privat",$I$20:I653))</f>
        <v>0</v>
      </c>
      <c r="K653" s="18">
        <f>IF(I653=0,0,SUMIF($B$20:B653,"Erhverv",$I$20:I653))</f>
        <v>0</v>
      </c>
      <c r="L653" s="19">
        <f>IF(B653="Privat",0,IF(B653="Erhverv",IF(K653=0,0,IF(K653&lt;=$F$5,(K653*$H$5)-SUM($L$19:L652),IF(K653&gt;$F$7,($F$7*$H$5)+((K653-$F$7)*$H$7)-SUM($L$19:L652)))),0))</f>
        <v>0</v>
      </c>
    </row>
    <row r="654" spans="1:12" ht="15" customHeight="1" x14ac:dyDescent="0.2">
      <c r="A654" s="21"/>
      <c r="B654" s="54"/>
      <c r="C654" s="54"/>
      <c r="D654" s="55"/>
      <c r="E654" s="56"/>
      <c r="F654" s="56"/>
      <c r="G654" s="7"/>
      <c r="H654" s="7"/>
      <c r="I654" s="14">
        <f t="shared" si="9"/>
        <v>0</v>
      </c>
      <c r="J654" s="15">
        <f>IF(I654=0,0,SUMIF($B$20:B654,"Privat",$I$20:I654))</f>
        <v>0</v>
      </c>
      <c r="K654" s="15">
        <f>IF(I654=0,0,SUMIF($B$20:B654,"Erhverv",$I$20:I654))</f>
        <v>0</v>
      </c>
      <c r="L654" s="16">
        <f>IF(B654="Privat",0,IF(B654="Erhverv",IF(K654=0,0,IF(K654&lt;=$F$5,(K654*$H$5)-SUM($L$19:L653),IF(K654&gt;$F$7,($F$7*$H$5)+((K654-$F$7)*$H$7)-SUM($L$19:L653)))),0))</f>
        <v>0</v>
      </c>
    </row>
    <row r="655" spans="1:12" ht="15" customHeight="1" thickBot="1" x14ac:dyDescent="0.25">
      <c r="A655" s="3"/>
      <c r="B655" s="50"/>
      <c r="C655" s="50"/>
      <c r="D655" s="51"/>
      <c r="E655" s="45"/>
      <c r="F655" s="45"/>
      <c r="G655" s="6"/>
      <c r="H655" s="6"/>
      <c r="I655" s="17">
        <f t="shared" si="9"/>
        <v>0</v>
      </c>
      <c r="J655" s="18">
        <f>IF(I655=0,0,SUMIF($B$20:B655,"Privat",$I$20:I655))</f>
        <v>0</v>
      </c>
      <c r="K655" s="18">
        <f>IF(I655=0,0,SUMIF($B$20:B655,"Erhverv",$I$20:I655))</f>
        <v>0</v>
      </c>
      <c r="L655" s="19">
        <f>IF(B655="Privat",0,IF(B655="Erhverv",IF(K655=0,0,IF(K655&lt;=$F$5,(K655*$H$5)-SUM($L$19:L654),IF(K655&gt;$F$7,($F$7*$H$5)+((K655-$F$7)*$H$7)-SUM($L$19:L654)))),0))</f>
        <v>0</v>
      </c>
    </row>
    <row r="656" spans="1:12" ht="15" customHeight="1" x14ac:dyDescent="0.2">
      <c r="A656" s="21"/>
      <c r="B656" s="54"/>
      <c r="C656" s="54"/>
      <c r="D656" s="55"/>
      <c r="E656" s="56"/>
      <c r="F656" s="56"/>
      <c r="G656" s="7"/>
      <c r="H656" s="7"/>
      <c r="I656" s="14">
        <f t="shared" si="9"/>
        <v>0</v>
      </c>
      <c r="J656" s="15">
        <f>IF(I656=0,0,SUMIF($B$20:B656,"Privat",$I$20:I656))</f>
        <v>0</v>
      </c>
      <c r="K656" s="15">
        <f>IF(I656=0,0,SUMIF($B$20:B656,"Erhverv",$I$20:I656))</f>
        <v>0</v>
      </c>
      <c r="L656" s="16">
        <f>IF(B656="Privat",0,IF(B656="Erhverv",IF(K656=0,0,IF(K656&lt;=$F$5,(K656*$H$5)-SUM($L$19:L655),IF(K656&gt;$F$7,($F$7*$H$5)+((K656-$F$7)*$H$7)-SUM($L$19:L655)))),0))</f>
        <v>0</v>
      </c>
    </row>
    <row r="657" spans="1:12" ht="15" customHeight="1" thickBot="1" x14ac:dyDescent="0.25">
      <c r="A657" s="3"/>
      <c r="B657" s="50"/>
      <c r="C657" s="50"/>
      <c r="D657" s="51"/>
      <c r="E657" s="45"/>
      <c r="F657" s="45"/>
      <c r="G657" s="6"/>
      <c r="H657" s="6"/>
      <c r="I657" s="17">
        <f t="shared" si="9"/>
        <v>0</v>
      </c>
      <c r="J657" s="18">
        <f>IF(I657=0,0,SUMIF($B$20:B657,"Privat",$I$20:I657))</f>
        <v>0</v>
      </c>
      <c r="K657" s="18">
        <f>IF(I657=0,0,SUMIF($B$20:B657,"Erhverv",$I$20:I657))</f>
        <v>0</v>
      </c>
      <c r="L657" s="19">
        <f>IF(B657="Privat",0,IF(B657="Erhverv",IF(K657=0,0,IF(K657&lt;=$F$5,(K657*$H$5)-SUM($L$19:L656),IF(K657&gt;$F$7,($F$7*$H$5)+((K657-$F$7)*$H$7)-SUM($L$19:L656)))),0))</f>
        <v>0</v>
      </c>
    </row>
    <row r="658" spans="1:12" ht="15" customHeight="1" x14ac:dyDescent="0.2">
      <c r="A658" s="21"/>
      <c r="B658" s="54"/>
      <c r="C658" s="54"/>
      <c r="D658" s="55"/>
      <c r="E658" s="56"/>
      <c r="F658" s="56"/>
      <c r="G658" s="7"/>
      <c r="H658" s="7"/>
      <c r="I658" s="14">
        <f t="shared" si="9"/>
        <v>0</v>
      </c>
      <c r="J658" s="15">
        <f>IF(I658=0,0,SUMIF($B$20:B658,"Privat",$I$20:I658))</f>
        <v>0</v>
      </c>
      <c r="K658" s="15">
        <f>IF(I658=0,0,SUMIF($B$20:B658,"Erhverv",$I$20:I658))</f>
        <v>0</v>
      </c>
      <c r="L658" s="16">
        <f>IF(B658="Privat",0,IF(B658="Erhverv",IF(K658=0,0,IF(K658&lt;=$F$5,(K658*$H$5)-SUM($L$19:L657),IF(K658&gt;$F$7,($F$7*$H$5)+((K658-$F$7)*$H$7)-SUM($L$19:L657)))),0))</f>
        <v>0</v>
      </c>
    </row>
    <row r="659" spans="1:12" ht="15" customHeight="1" thickBot="1" x14ac:dyDescent="0.25">
      <c r="A659" s="3"/>
      <c r="B659" s="50"/>
      <c r="C659" s="50"/>
      <c r="D659" s="51"/>
      <c r="E659" s="45"/>
      <c r="F659" s="45"/>
      <c r="G659" s="6"/>
      <c r="H659" s="6"/>
      <c r="I659" s="17">
        <f t="shared" si="9"/>
        <v>0</v>
      </c>
      <c r="J659" s="18">
        <f>IF(I659=0,0,SUMIF($B$20:B659,"Privat",$I$20:I659))</f>
        <v>0</v>
      </c>
      <c r="K659" s="18">
        <f>IF(I659=0,0,SUMIF($B$20:B659,"Erhverv",$I$20:I659))</f>
        <v>0</v>
      </c>
      <c r="L659" s="19">
        <f>IF(B659="Privat",0,IF(B659="Erhverv",IF(K659=0,0,IF(K659&lt;=$F$5,(K659*$H$5)-SUM($L$19:L658),IF(K659&gt;$F$7,($F$7*$H$5)+((K659-$F$7)*$H$7)-SUM($L$19:L658)))),0))</f>
        <v>0</v>
      </c>
    </row>
    <row r="660" spans="1:12" ht="15" customHeight="1" x14ac:dyDescent="0.2">
      <c r="A660" s="21"/>
      <c r="B660" s="54"/>
      <c r="C660" s="54"/>
      <c r="D660" s="55"/>
      <c r="E660" s="56"/>
      <c r="F660" s="56"/>
      <c r="G660" s="7"/>
      <c r="H660" s="7"/>
      <c r="I660" s="14">
        <f t="shared" ref="I660:I723" si="10">IF(OR(ISBLANK(G660),ISBLANK(H660)),0,H660-G660)</f>
        <v>0</v>
      </c>
      <c r="J660" s="15">
        <f>IF(I660=0,0,SUMIF($B$20:B660,"Privat",$I$20:I660))</f>
        <v>0</v>
      </c>
      <c r="K660" s="15">
        <f>IF(I660=0,0,SUMIF($B$20:B660,"Erhverv",$I$20:I660))</f>
        <v>0</v>
      </c>
      <c r="L660" s="16">
        <f>IF(B660="Privat",0,IF(B660="Erhverv",IF(K660=0,0,IF(K660&lt;=$F$5,(K660*$H$5)-SUM($L$19:L659),IF(K660&gt;$F$7,($F$7*$H$5)+((K660-$F$7)*$H$7)-SUM($L$19:L659)))),0))</f>
        <v>0</v>
      </c>
    </row>
    <row r="661" spans="1:12" ht="15" customHeight="1" thickBot="1" x14ac:dyDescent="0.25">
      <c r="A661" s="3"/>
      <c r="B661" s="50"/>
      <c r="C661" s="50"/>
      <c r="D661" s="51"/>
      <c r="E661" s="45"/>
      <c r="F661" s="45"/>
      <c r="G661" s="6"/>
      <c r="H661" s="6"/>
      <c r="I661" s="17">
        <f t="shared" si="10"/>
        <v>0</v>
      </c>
      <c r="J661" s="18">
        <f>IF(I661=0,0,SUMIF($B$20:B661,"Privat",$I$20:I661))</f>
        <v>0</v>
      </c>
      <c r="K661" s="18">
        <f>IF(I661=0,0,SUMIF($B$20:B661,"Erhverv",$I$20:I661))</f>
        <v>0</v>
      </c>
      <c r="L661" s="19">
        <f>IF(B661="Privat",0,IF(B661="Erhverv",IF(K661=0,0,IF(K661&lt;=$F$5,(K661*$H$5)-SUM($L$19:L660),IF(K661&gt;$F$7,($F$7*$H$5)+((K661-$F$7)*$H$7)-SUM($L$19:L660)))),0))</f>
        <v>0</v>
      </c>
    </row>
    <row r="662" spans="1:12" ht="15" customHeight="1" x14ac:dyDescent="0.2">
      <c r="A662" s="21"/>
      <c r="B662" s="54"/>
      <c r="C662" s="54"/>
      <c r="D662" s="55"/>
      <c r="E662" s="56"/>
      <c r="F662" s="56"/>
      <c r="G662" s="7"/>
      <c r="H662" s="7"/>
      <c r="I662" s="14">
        <f t="shared" si="10"/>
        <v>0</v>
      </c>
      <c r="J662" s="15">
        <f>IF(I662=0,0,SUMIF($B$20:B662,"Privat",$I$20:I662))</f>
        <v>0</v>
      </c>
      <c r="K662" s="15">
        <f>IF(I662=0,0,SUMIF($B$20:B662,"Erhverv",$I$20:I662))</f>
        <v>0</v>
      </c>
      <c r="L662" s="16">
        <f>IF(B662="Privat",0,IF(B662="Erhverv",IF(K662=0,0,IF(K662&lt;=$F$5,(K662*$H$5)-SUM($L$19:L661),IF(K662&gt;$F$7,($F$7*$H$5)+((K662-$F$7)*$H$7)-SUM($L$19:L661)))),0))</f>
        <v>0</v>
      </c>
    </row>
    <row r="663" spans="1:12" ht="15" customHeight="1" thickBot="1" x14ac:dyDescent="0.25">
      <c r="A663" s="3"/>
      <c r="B663" s="50"/>
      <c r="C663" s="50"/>
      <c r="D663" s="51"/>
      <c r="E663" s="45"/>
      <c r="F663" s="45"/>
      <c r="G663" s="6"/>
      <c r="H663" s="6"/>
      <c r="I663" s="17">
        <f t="shared" si="10"/>
        <v>0</v>
      </c>
      <c r="J663" s="18">
        <f>IF(I663=0,0,SUMIF($B$20:B663,"Privat",$I$20:I663))</f>
        <v>0</v>
      </c>
      <c r="K663" s="18">
        <f>IF(I663=0,0,SUMIF($B$20:B663,"Erhverv",$I$20:I663))</f>
        <v>0</v>
      </c>
      <c r="L663" s="19">
        <f>IF(B663="Privat",0,IF(B663="Erhverv",IF(K663=0,0,IF(K663&lt;=$F$5,(K663*$H$5)-SUM($L$19:L662),IF(K663&gt;$F$7,($F$7*$H$5)+((K663-$F$7)*$H$7)-SUM($L$19:L662)))),0))</f>
        <v>0</v>
      </c>
    </row>
    <row r="664" spans="1:12" ht="15" customHeight="1" x14ac:dyDescent="0.2">
      <c r="A664" s="21"/>
      <c r="B664" s="54"/>
      <c r="C664" s="54"/>
      <c r="D664" s="55"/>
      <c r="E664" s="56"/>
      <c r="F664" s="56"/>
      <c r="G664" s="7"/>
      <c r="H664" s="7"/>
      <c r="I664" s="14">
        <f t="shared" si="10"/>
        <v>0</v>
      </c>
      <c r="J664" s="15">
        <f>IF(I664=0,0,SUMIF($B$20:B664,"Privat",$I$20:I664))</f>
        <v>0</v>
      </c>
      <c r="K664" s="15">
        <f>IF(I664=0,0,SUMIF($B$20:B664,"Erhverv",$I$20:I664))</f>
        <v>0</v>
      </c>
      <c r="L664" s="16">
        <f>IF(B664="Privat",0,IF(B664="Erhverv",IF(K664=0,0,IF(K664&lt;=$F$5,(K664*$H$5)-SUM($L$19:L663),IF(K664&gt;$F$7,($F$7*$H$5)+((K664-$F$7)*$H$7)-SUM($L$19:L663)))),0))</f>
        <v>0</v>
      </c>
    </row>
    <row r="665" spans="1:12" ht="15" customHeight="1" thickBot="1" x14ac:dyDescent="0.25">
      <c r="A665" s="3"/>
      <c r="B665" s="50"/>
      <c r="C665" s="50"/>
      <c r="D665" s="51"/>
      <c r="E665" s="45"/>
      <c r="F665" s="45"/>
      <c r="G665" s="6"/>
      <c r="H665" s="6"/>
      <c r="I665" s="17">
        <f t="shared" si="10"/>
        <v>0</v>
      </c>
      <c r="J665" s="18">
        <f>IF(I665=0,0,SUMIF($B$20:B665,"Privat",$I$20:I665))</f>
        <v>0</v>
      </c>
      <c r="K665" s="18">
        <f>IF(I665=0,0,SUMIF($B$20:B665,"Erhverv",$I$20:I665))</f>
        <v>0</v>
      </c>
      <c r="L665" s="19">
        <f>IF(B665="Privat",0,IF(B665="Erhverv",IF(K665=0,0,IF(K665&lt;=$F$5,(K665*$H$5)-SUM($L$19:L664),IF(K665&gt;$F$7,($F$7*$H$5)+((K665-$F$7)*$H$7)-SUM($L$19:L664)))),0))</f>
        <v>0</v>
      </c>
    </row>
    <row r="666" spans="1:12" ht="15" customHeight="1" x14ac:dyDescent="0.2">
      <c r="A666" s="21"/>
      <c r="B666" s="54"/>
      <c r="C666" s="54"/>
      <c r="D666" s="55"/>
      <c r="E666" s="56"/>
      <c r="F666" s="56"/>
      <c r="G666" s="7"/>
      <c r="H666" s="7"/>
      <c r="I666" s="14">
        <f t="shared" si="10"/>
        <v>0</v>
      </c>
      <c r="J666" s="15">
        <f>IF(I666=0,0,SUMIF($B$20:B666,"Privat",$I$20:I666))</f>
        <v>0</v>
      </c>
      <c r="K666" s="15">
        <f>IF(I666=0,0,SUMIF($B$20:B666,"Erhverv",$I$20:I666))</f>
        <v>0</v>
      </c>
      <c r="L666" s="16">
        <f>IF(B666="Privat",0,IF(B666="Erhverv",IF(K666=0,0,IF(K666&lt;=$F$5,(K666*$H$5)-SUM($L$19:L665),IF(K666&gt;$F$7,($F$7*$H$5)+((K666-$F$7)*$H$7)-SUM($L$19:L665)))),0))</f>
        <v>0</v>
      </c>
    </row>
    <row r="667" spans="1:12" ht="15" customHeight="1" thickBot="1" x14ac:dyDescent="0.25">
      <c r="A667" s="3"/>
      <c r="B667" s="50"/>
      <c r="C667" s="50"/>
      <c r="D667" s="51"/>
      <c r="E667" s="45"/>
      <c r="F667" s="45"/>
      <c r="G667" s="6"/>
      <c r="H667" s="6"/>
      <c r="I667" s="17">
        <f t="shared" si="10"/>
        <v>0</v>
      </c>
      <c r="J667" s="18">
        <f>IF(I667=0,0,SUMIF($B$20:B667,"Privat",$I$20:I667))</f>
        <v>0</v>
      </c>
      <c r="K667" s="18">
        <f>IF(I667=0,0,SUMIF($B$20:B667,"Erhverv",$I$20:I667))</f>
        <v>0</v>
      </c>
      <c r="L667" s="19">
        <f>IF(B667="Privat",0,IF(B667="Erhverv",IF(K667=0,0,IF(K667&lt;=$F$5,(K667*$H$5)-SUM($L$19:L666),IF(K667&gt;$F$7,($F$7*$H$5)+((K667-$F$7)*$H$7)-SUM($L$19:L666)))),0))</f>
        <v>0</v>
      </c>
    </row>
    <row r="668" spans="1:12" ht="15" customHeight="1" x14ac:dyDescent="0.2">
      <c r="A668" s="21"/>
      <c r="B668" s="54"/>
      <c r="C668" s="54"/>
      <c r="D668" s="55"/>
      <c r="E668" s="56"/>
      <c r="F668" s="56"/>
      <c r="G668" s="7"/>
      <c r="H668" s="7"/>
      <c r="I668" s="14">
        <f t="shared" si="10"/>
        <v>0</v>
      </c>
      <c r="J668" s="15">
        <f>IF(I668=0,0,SUMIF($B$20:B668,"Privat",$I$20:I668))</f>
        <v>0</v>
      </c>
      <c r="K668" s="15">
        <f>IF(I668=0,0,SUMIF($B$20:B668,"Erhverv",$I$20:I668))</f>
        <v>0</v>
      </c>
      <c r="L668" s="16">
        <f>IF(B668="Privat",0,IF(B668="Erhverv",IF(K668=0,0,IF(K668&lt;=$F$5,(K668*$H$5)-SUM($L$19:L667),IF(K668&gt;$F$7,($F$7*$H$5)+((K668-$F$7)*$H$7)-SUM($L$19:L667)))),0))</f>
        <v>0</v>
      </c>
    </row>
    <row r="669" spans="1:12" ht="15" customHeight="1" thickBot="1" x14ac:dyDescent="0.25">
      <c r="A669" s="3"/>
      <c r="B669" s="50"/>
      <c r="C669" s="50"/>
      <c r="D669" s="51"/>
      <c r="E669" s="45"/>
      <c r="F669" s="45"/>
      <c r="G669" s="6"/>
      <c r="H669" s="6"/>
      <c r="I669" s="17">
        <f t="shared" si="10"/>
        <v>0</v>
      </c>
      <c r="J669" s="18">
        <f>IF(I669=0,0,SUMIF($B$20:B669,"Privat",$I$20:I669))</f>
        <v>0</v>
      </c>
      <c r="K669" s="18">
        <f>IF(I669=0,0,SUMIF($B$20:B669,"Erhverv",$I$20:I669))</f>
        <v>0</v>
      </c>
      <c r="L669" s="19">
        <f>IF(B669="Privat",0,IF(B669="Erhverv",IF(K669=0,0,IF(K669&lt;=$F$5,(K669*$H$5)-SUM($L$19:L668),IF(K669&gt;$F$7,($F$7*$H$5)+((K669-$F$7)*$H$7)-SUM($L$19:L668)))),0))</f>
        <v>0</v>
      </c>
    </row>
    <row r="670" spans="1:12" ht="15" customHeight="1" x14ac:dyDescent="0.2">
      <c r="A670" s="21"/>
      <c r="B670" s="54"/>
      <c r="C670" s="54"/>
      <c r="D670" s="55"/>
      <c r="E670" s="56"/>
      <c r="F670" s="56"/>
      <c r="G670" s="7"/>
      <c r="H670" s="7"/>
      <c r="I670" s="14">
        <f t="shared" si="10"/>
        <v>0</v>
      </c>
      <c r="J670" s="15">
        <f>IF(I670=0,0,SUMIF($B$20:B670,"Privat",$I$20:I670))</f>
        <v>0</v>
      </c>
      <c r="K670" s="15">
        <f>IF(I670=0,0,SUMIF($B$20:B670,"Erhverv",$I$20:I670))</f>
        <v>0</v>
      </c>
      <c r="L670" s="16">
        <f>IF(B670="Privat",0,IF(B670="Erhverv",IF(K670=0,0,IF(K670&lt;=$F$5,(K670*$H$5)-SUM($L$19:L669),IF(K670&gt;$F$7,($F$7*$H$5)+((K670-$F$7)*$H$7)-SUM($L$19:L669)))),0))</f>
        <v>0</v>
      </c>
    </row>
    <row r="671" spans="1:12" ht="15" customHeight="1" thickBot="1" x14ac:dyDescent="0.25">
      <c r="A671" s="3"/>
      <c r="B671" s="50"/>
      <c r="C671" s="50"/>
      <c r="D671" s="51"/>
      <c r="E671" s="45"/>
      <c r="F671" s="45"/>
      <c r="G671" s="6"/>
      <c r="H671" s="6"/>
      <c r="I671" s="17">
        <f t="shared" si="10"/>
        <v>0</v>
      </c>
      <c r="J671" s="18">
        <f>IF(I671=0,0,SUMIF($B$20:B671,"Privat",$I$20:I671))</f>
        <v>0</v>
      </c>
      <c r="K671" s="18">
        <f>IF(I671=0,0,SUMIF($B$20:B671,"Erhverv",$I$20:I671))</f>
        <v>0</v>
      </c>
      <c r="L671" s="19">
        <f>IF(B671="Privat",0,IF(B671="Erhverv",IF(K671=0,0,IF(K671&lt;=$F$5,(K671*$H$5)-SUM($L$19:L670),IF(K671&gt;$F$7,($F$7*$H$5)+((K671-$F$7)*$H$7)-SUM($L$19:L670)))),0))</f>
        <v>0</v>
      </c>
    </row>
    <row r="672" spans="1:12" ht="15" customHeight="1" x14ac:dyDescent="0.2">
      <c r="A672" s="21"/>
      <c r="B672" s="54"/>
      <c r="C672" s="54"/>
      <c r="D672" s="55"/>
      <c r="E672" s="56"/>
      <c r="F672" s="56"/>
      <c r="G672" s="7"/>
      <c r="H672" s="7"/>
      <c r="I672" s="14">
        <f t="shared" si="10"/>
        <v>0</v>
      </c>
      <c r="J672" s="15">
        <f>IF(I672=0,0,SUMIF($B$20:B672,"Privat",$I$20:I672))</f>
        <v>0</v>
      </c>
      <c r="K672" s="15">
        <f>IF(I672=0,0,SUMIF($B$20:B672,"Erhverv",$I$20:I672))</f>
        <v>0</v>
      </c>
      <c r="L672" s="16">
        <f>IF(B672="Privat",0,IF(B672="Erhverv",IF(K672=0,0,IF(K672&lt;=$F$5,(K672*$H$5)-SUM($L$19:L671),IF(K672&gt;$F$7,($F$7*$H$5)+((K672-$F$7)*$H$7)-SUM($L$19:L671)))),0))</f>
        <v>0</v>
      </c>
    </row>
    <row r="673" spans="1:12" ht="15" customHeight="1" thickBot="1" x14ac:dyDescent="0.25">
      <c r="A673" s="3"/>
      <c r="B673" s="50"/>
      <c r="C673" s="50"/>
      <c r="D673" s="51"/>
      <c r="E673" s="45"/>
      <c r="F673" s="45"/>
      <c r="G673" s="6"/>
      <c r="H673" s="6"/>
      <c r="I673" s="17">
        <f t="shared" si="10"/>
        <v>0</v>
      </c>
      <c r="J673" s="18">
        <f>IF(I673=0,0,SUMIF($B$20:B673,"Privat",$I$20:I673))</f>
        <v>0</v>
      </c>
      <c r="K673" s="18">
        <f>IF(I673=0,0,SUMIF($B$20:B673,"Erhverv",$I$20:I673))</f>
        <v>0</v>
      </c>
      <c r="L673" s="19">
        <f>IF(B673="Privat",0,IF(B673="Erhverv",IF(K673=0,0,IF(K673&lt;=$F$5,(K673*$H$5)-SUM($L$19:L672),IF(K673&gt;$F$7,($F$7*$H$5)+((K673-$F$7)*$H$7)-SUM($L$19:L672)))),0))</f>
        <v>0</v>
      </c>
    </row>
    <row r="674" spans="1:12" ht="15" customHeight="1" x14ac:dyDescent="0.2">
      <c r="A674" s="21"/>
      <c r="B674" s="54"/>
      <c r="C674" s="54"/>
      <c r="D674" s="55"/>
      <c r="E674" s="56"/>
      <c r="F674" s="56"/>
      <c r="G674" s="7"/>
      <c r="H674" s="7"/>
      <c r="I674" s="14">
        <f t="shared" si="10"/>
        <v>0</v>
      </c>
      <c r="J674" s="15">
        <f>IF(I674=0,0,SUMIF($B$20:B674,"Privat",$I$20:I674))</f>
        <v>0</v>
      </c>
      <c r="K674" s="15">
        <f>IF(I674=0,0,SUMIF($B$20:B674,"Erhverv",$I$20:I674))</f>
        <v>0</v>
      </c>
      <c r="L674" s="16">
        <f>IF(B674="Privat",0,IF(B674="Erhverv",IF(K674=0,0,IF(K674&lt;=$F$5,(K674*$H$5)-SUM($L$19:L673),IF(K674&gt;$F$7,($F$7*$H$5)+((K674-$F$7)*$H$7)-SUM($L$19:L673)))),0))</f>
        <v>0</v>
      </c>
    </row>
    <row r="675" spans="1:12" ht="15" customHeight="1" thickBot="1" x14ac:dyDescent="0.25">
      <c r="A675" s="3"/>
      <c r="B675" s="50"/>
      <c r="C675" s="50"/>
      <c r="D675" s="51"/>
      <c r="E675" s="45"/>
      <c r="F675" s="45"/>
      <c r="G675" s="6"/>
      <c r="H675" s="6"/>
      <c r="I675" s="17">
        <f t="shared" si="10"/>
        <v>0</v>
      </c>
      <c r="J675" s="18">
        <f>IF(I675=0,0,SUMIF($B$20:B675,"Privat",$I$20:I675))</f>
        <v>0</v>
      </c>
      <c r="K675" s="18">
        <f>IF(I675=0,0,SUMIF($B$20:B675,"Erhverv",$I$20:I675))</f>
        <v>0</v>
      </c>
      <c r="L675" s="19">
        <f>IF(B675="Privat",0,IF(B675="Erhverv",IF(K675=0,0,IF(K675&lt;=$F$5,(K675*$H$5)-SUM($L$19:L674),IF(K675&gt;$F$7,($F$7*$H$5)+((K675-$F$7)*$H$7)-SUM($L$19:L674)))),0))</f>
        <v>0</v>
      </c>
    </row>
    <row r="676" spans="1:12" ht="15" customHeight="1" x14ac:dyDescent="0.2">
      <c r="A676" s="21"/>
      <c r="B676" s="54"/>
      <c r="C676" s="54"/>
      <c r="D676" s="55"/>
      <c r="E676" s="56"/>
      <c r="F676" s="56"/>
      <c r="G676" s="7"/>
      <c r="H676" s="7"/>
      <c r="I676" s="14">
        <f t="shared" si="10"/>
        <v>0</v>
      </c>
      <c r="J676" s="15">
        <f>IF(I676=0,0,SUMIF($B$20:B676,"Privat",$I$20:I676))</f>
        <v>0</v>
      </c>
      <c r="K676" s="15">
        <f>IF(I676=0,0,SUMIF($B$20:B676,"Erhverv",$I$20:I676))</f>
        <v>0</v>
      </c>
      <c r="L676" s="16">
        <f>IF(B676="Privat",0,IF(B676="Erhverv",IF(K676=0,0,IF(K676&lt;=$F$5,(K676*$H$5)-SUM($L$19:L675),IF(K676&gt;$F$7,($F$7*$H$5)+((K676-$F$7)*$H$7)-SUM($L$19:L675)))),0))</f>
        <v>0</v>
      </c>
    </row>
    <row r="677" spans="1:12" ht="15" customHeight="1" thickBot="1" x14ac:dyDescent="0.25">
      <c r="A677" s="3"/>
      <c r="B677" s="50"/>
      <c r="C677" s="50"/>
      <c r="D677" s="51"/>
      <c r="E677" s="45"/>
      <c r="F677" s="45"/>
      <c r="G677" s="6"/>
      <c r="H677" s="6"/>
      <c r="I677" s="17">
        <f t="shared" si="10"/>
        <v>0</v>
      </c>
      <c r="J677" s="18">
        <f>IF(I677=0,0,SUMIF($B$20:B677,"Privat",$I$20:I677))</f>
        <v>0</v>
      </c>
      <c r="K677" s="18">
        <f>IF(I677=0,0,SUMIF($B$20:B677,"Erhverv",$I$20:I677))</f>
        <v>0</v>
      </c>
      <c r="L677" s="19">
        <f>IF(B677="Privat",0,IF(B677="Erhverv",IF(K677=0,0,IF(K677&lt;=$F$5,(K677*$H$5)-SUM($L$19:L676),IF(K677&gt;$F$7,($F$7*$H$5)+((K677-$F$7)*$H$7)-SUM($L$19:L676)))),0))</f>
        <v>0</v>
      </c>
    </row>
    <row r="678" spans="1:12" ht="15" customHeight="1" x14ac:dyDescent="0.2">
      <c r="A678" s="21"/>
      <c r="B678" s="54"/>
      <c r="C678" s="54"/>
      <c r="D678" s="55"/>
      <c r="E678" s="56"/>
      <c r="F678" s="56"/>
      <c r="G678" s="7"/>
      <c r="H678" s="7"/>
      <c r="I678" s="14">
        <f t="shared" si="10"/>
        <v>0</v>
      </c>
      <c r="J678" s="15">
        <f>IF(I678=0,0,SUMIF($B$20:B678,"Privat",$I$20:I678))</f>
        <v>0</v>
      </c>
      <c r="K678" s="15">
        <f>IF(I678=0,0,SUMIF($B$20:B678,"Erhverv",$I$20:I678))</f>
        <v>0</v>
      </c>
      <c r="L678" s="16">
        <f>IF(B678="Privat",0,IF(B678="Erhverv",IF(K678=0,0,IF(K678&lt;=$F$5,(K678*$H$5)-SUM($L$19:L677),IF(K678&gt;$F$7,($F$7*$H$5)+((K678-$F$7)*$H$7)-SUM($L$19:L677)))),0))</f>
        <v>0</v>
      </c>
    </row>
    <row r="679" spans="1:12" ht="15" customHeight="1" thickBot="1" x14ac:dyDescent="0.25">
      <c r="A679" s="3"/>
      <c r="B679" s="50"/>
      <c r="C679" s="50"/>
      <c r="D679" s="51"/>
      <c r="E679" s="45"/>
      <c r="F679" s="45"/>
      <c r="G679" s="6"/>
      <c r="H679" s="6"/>
      <c r="I679" s="17">
        <f t="shared" si="10"/>
        <v>0</v>
      </c>
      <c r="J679" s="18">
        <f>IF(I679=0,0,SUMIF($B$20:B679,"Privat",$I$20:I679))</f>
        <v>0</v>
      </c>
      <c r="K679" s="18">
        <f>IF(I679=0,0,SUMIF($B$20:B679,"Erhverv",$I$20:I679))</f>
        <v>0</v>
      </c>
      <c r="L679" s="19">
        <f>IF(B679="Privat",0,IF(B679="Erhverv",IF(K679=0,0,IF(K679&lt;=$F$5,(K679*$H$5)-SUM($L$19:L678),IF(K679&gt;$F$7,($F$7*$H$5)+((K679-$F$7)*$H$7)-SUM($L$19:L678)))),0))</f>
        <v>0</v>
      </c>
    </row>
    <row r="680" spans="1:12" ht="15" customHeight="1" x14ac:dyDescent="0.2">
      <c r="A680" s="21"/>
      <c r="B680" s="54"/>
      <c r="C680" s="54"/>
      <c r="D680" s="55"/>
      <c r="E680" s="56"/>
      <c r="F680" s="56"/>
      <c r="G680" s="7"/>
      <c r="H680" s="7"/>
      <c r="I680" s="14">
        <f t="shared" si="10"/>
        <v>0</v>
      </c>
      <c r="J680" s="15">
        <f>IF(I680=0,0,SUMIF($B$20:B680,"Privat",$I$20:I680))</f>
        <v>0</v>
      </c>
      <c r="K680" s="15">
        <f>IF(I680=0,0,SUMIF($B$20:B680,"Erhverv",$I$20:I680))</f>
        <v>0</v>
      </c>
      <c r="L680" s="16">
        <f>IF(B680="Privat",0,IF(B680="Erhverv",IF(K680=0,0,IF(K680&lt;=$F$5,(K680*$H$5)-SUM($L$19:L679),IF(K680&gt;$F$7,($F$7*$H$5)+((K680-$F$7)*$H$7)-SUM($L$19:L679)))),0))</f>
        <v>0</v>
      </c>
    </row>
    <row r="681" spans="1:12" ht="15" customHeight="1" thickBot="1" x14ac:dyDescent="0.25">
      <c r="A681" s="3"/>
      <c r="B681" s="50"/>
      <c r="C681" s="50"/>
      <c r="D681" s="51"/>
      <c r="E681" s="45"/>
      <c r="F681" s="45"/>
      <c r="G681" s="6"/>
      <c r="H681" s="6"/>
      <c r="I681" s="17">
        <f t="shared" si="10"/>
        <v>0</v>
      </c>
      <c r="J681" s="18">
        <f>IF(I681=0,0,SUMIF($B$20:B681,"Privat",$I$20:I681))</f>
        <v>0</v>
      </c>
      <c r="K681" s="18">
        <f>IF(I681=0,0,SUMIF($B$20:B681,"Erhverv",$I$20:I681))</f>
        <v>0</v>
      </c>
      <c r="L681" s="19">
        <f>IF(B681="Privat",0,IF(B681="Erhverv",IF(K681=0,0,IF(K681&lt;=$F$5,(K681*$H$5)-SUM($L$19:L680),IF(K681&gt;$F$7,($F$7*$H$5)+((K681-$F$7)*$H$7)-SUM($L$19:L680)))),0))</f>
        <v>0</v>
      </c>
    </row>
    <row r="682" spans="1:12" ht="15" customHeight="1" x14ac:dyDescent="0.2">
      <c r="A682" s="21"/>
      <c r="B682" s="54"/>
      <c r="C682" s="54"/>
      <c r="D682" s="55"/>
      <c r="E682" s="56"/>
      <c r="F682" s="56"/>
      <c r="G682" s="7"/>
      <c r="H682" s="7"/>
      <c r="I682" s="14">
        <f t="shared" si="10"/>
        <v>0</v>
      </c>
      <c r="J682" s="15">
        <f>IF(I682=0,0,SUMIF($B$20:B682,"Privat",$I$20:I682))</f>
        <v>0</v>
      </c>
      <c r="K682" s="15">
        <f>IF(I682=0,0,SUMIF($B$20:B682,"Erhverv",$I$20:I682))</f>
        <v>0</v>
      </c>
      <c r="L682" s="16">
        <f>IF(B682="Privat",0,IF(B682="Erhverv",IF(K682=0,0,IF(K682&lt;=$F$5,(K682*$H$5)-SUM($L$19:L681),IF(K682&gt;$F$7,($F$7*$H$5)+((K682-$F$7)*$H$7)-SUM($L$19:L681)))),0))</f>
        <v>0</v>
      </c>
    </row>
    <row r="683" spans="1:12" ht="15" customHeight="1" thickBot="1" x14ac:dyDescent="0.25">
      <c r="A683" s="3"/>
      <c r="B683" s="50"/>
      <c r="C683" s="50"/>
      <c r="D683" s="51"/>
      <c r="E683" s="45"/>
      <c r="F683" s="45"/>
      <c r="G683" s="6"/>
      <c r="H683" s="6"/>
      <c r="I683" s="17">
        <f t="shared" si="10"/>
        <v>0</v>
      </c>
      <c r="J683" s="18">
        <f>IF(I683=0,0,SUMIF($B$20:B683,"Privat",$I$20:I683))</f>
        <v>0</v>
      </c>
      <c r="K683" s="18">
        <f>IF(I683=0,0,SUMIF($B$20:B683,"Erhverv",$I$20:I683))</f>
        <v>0</v>
      </c>
      <c r="L683" s="19">
        <f>IF(B683="Privat",0,IF(B683="Erhverv",IF(K683=0,0,IF(K683&lt;=$F$5,(K683*$H$5)-SUM($L$19:L682),IF(K683&gt;$F$7,($F$7*$H$5)+((K683-$F$7)*$H$7)-SUM($L$19:L682)))),0))</f>
        <v>0</v>
      </c>
    </row>
    <row r="684" spans="1:12" ht="15" customHeight="1" x14ac:dyDescent="0.2">
      <c r="A684" s="21"/>
      <c r="B684" s="54"/>
      <c r="C684" s="54"/>
      <c r="D684" s="55"/>
      <c r="E684" s="56"/>
      <c r="F684" s="56"/>
      <c r="G684" s="7"/>
      <c r="H684" s="7"/>
      <c r="I684" s="14">
        <f t="shared" si="10"/>
        <v>0</v>
      </c>
      <c r="J684" s="15">
        <f>IF(I684=0,0,SUMIF($B$20:B684,"Privat",$I$20:I684))</f>
        <v>0</v>
      </c>
      <c r="K684" s="15">
        <f>IF(I684=0,0,SUMIF($B$20:B684,"Erhverv",$I$20:I684))</f>
        <v>0</v>
      </c>
      <c r="L684" s="16">
        <f>IF(B684="Privat",0,IF(B684="Erhverv",IF(K684=0,0,IF(K684&lt;=$F$5,(K684*$H$5)-SUM($L$19:L683),IF(K684&gt;$F$7,($F$7*$H$5)+((K684-$F$7)*$H$7)-SUM($L$19:L683)))),0))</f>
        <v>0</v>
      </c>
    </row>
    <row r="685" spans="1:12" ht="15" customHeight="1" thickBot="1" x14ac:dyDescent="0.25">
      <c r="A685" s="3"/>
      <c r="B685" s="50"/>
      <c r="C685" s="50"/>
      <c r="D685" s="51"/>
      <c r="E685" s="45"/>
      <c r="F685" s="45"/>
      <c r="G685" s="6"/>
      <c r="H685" s="6"/>
      <c r="I685" s="17">
        <f t="shared" si="10"/>
        <v>0</v>
      </c>
      <c r="J685" s="18">
        <f>IF(I685=0,0,SUMIF($B$20:B685,"Privat",$I$20:I685))</f>
        <v>0</v>
      </c>
      <c r="K685" s="18">
        <f>IF(I685=0,0,SUMIF($B$20:B685,"Erhverv",$I$20:I685))</f>
        <v>0</v>
      </c>
      <c r="L685" s="19">
        <f>IF(B685="Privat",0,IF(B685="Erhverv",IF(K685=0,0,IF(K685&lt;=$F$5,(K685*$H$5)-SUM($L$19:L684),IF(K685&gt;$F$7,($F$7*$H$5)+((K685-$F$7)*$H$7)-SUM($L$19:L684)))),0))</f>
        <v>0</v>
      </c>
    </row>
    <row r="686" spans="1:12" ht="15" customHeight="1" x14ac:dyDescent="0.2">
      <c r="A686" s="21"/>
      <c r="B686" s="54"/>
      <c r="C686" s="54"/>
      <c r="D686" s="55"/>
      <c r="E686" s="56"/>
      <c r="F686" s="56"/>
      <c r="G686" s="7"/>
      <c r="H686" s="7"/>
      <c r="I686" s="14">
        <f t="shared" si="10"/>
        <v>0</v>
      </c>
      <c r="J686" s="15">
        <f>IF(I686=0,0,SUMIF($B$20:B686,"Privat",$I$20:I686))</f>
        <v>0</v>
      </c>
      <c r="K686" s="15">
        <f>IF(I686=0,0,SUMIF($B$20:B686,"Erhverv",$I$20:I686))</f>
        <v>0</v>
      </c>
      <c r="L686" s="16">
        <f>IF(B686="Privat",0,IF(B686="Erhverv",IF(K686=0,0,IF(K686&lt;=$F$5,(K686*$H$5)-SUM($L$19:L685),IF(K686&gt;$F$7,($F$7*$H$5)+((K686-$F$7)*$H$7)-SUM($L$19:L685)))),0))</f>
        <v>0</v>
      </c>
    </row>
    <row r="687" spans="1:12" ht="15" customHeight="1" thickBot="1" x14ac:dyDescent="0.25">
      <c r="A687" s="3"/>
      <c r="B687" s="50"/>
      <c r="C687" s="50"/>
      <c r="D687" s="51"/>
      <c r="E687" s="45"/>
      <c r="F687" s="45"/>
      <c r="G687" s="6"/>
      <c r="H687" s="6"/>
      <c r="I687" s="17">
        <f t="shared" si="10"/>
        <v>0</v>
      </c>
      <c r="J687" s="18">
        <f>IF(I687=0,0,SUMIF($B$20:B687,"Privat",$I$20:I687))</f>
        <v>0</v>
      </c>
      <c r="K687" s="18">
        <f>IF(I687=0,0,SUMIF($B$20:B687,"Erhverv",$I$20:I687))</f>
        <v>0</v>
      </c>
      <c r="L687" s="19">
        <f>IF(B687="Privat",0,IF(B687="Erhverv",IF(K687=0,0,IF(K687&lt;=$F$5,(K687*$H$5)-SUM($L$19:L686),IF(K687&gt;$F$7,($F$7*$H$5)+((K687-$F$7)*$H$7)-SUM($L$19:L686)))),0))</f>
        <v>0</v>
      </c>
    </row>
    <row r="688" spans="1:12" ht="15" customHeight="1" x14ac:dyDescent="0.2">
      <c r="A688" s="21"/>
      <c r="B688" s="54"/>
      <c r="C688" s="54"/>
      <c r="D688" s="55"/>
      <c r="E688" s="56"/>
      <c r="F688" s="56"/>
      <c r="G688" s="7"/>
      <c r="H688" s="7"/>
      <c r="I688" s="14">
        <f t="shared" si="10"/>
        <v>0</v>
      </c>
      <c r="J688" s="15">
        <f>IF(I688=0,0,SUMIF($B$20:B688,"Privat",$I$20:I688))</f>
        <v>0</v>
      </c>
      <c r="K688" s="15">
        <f>IF(I688=0,0,SUMIF($B$20:B688,"Erhverv",$I$20:I688))</f>
        <v>0</v>
      </c>
      <c r="L688" s="16">
        <f>IF(B688="Privat",0,IF(B688="Erhverv",IF(K688=0,0,IF(K688&lt;=$F$5,(K688*$H$5)-SUM($L$19:L687),IF(K688&gt;$F$7,($F$7*$H$5)+((K688-$F$7)*$H$7)-SUM($L$19:L687)))),0))</f>
        <v>0</v>
      </c>
    </row>
    <row r="689" spans="1:12" ht="15" customHeight="1" thickBot="1" x14ac:dyDescent="0.25">
      <c r="A689" s="3"/>
      <c r="B689" s="50"/>
      <c r="C689" s="50"/>
      <c r="D689" s="51"/>
      <c r="E689" s="45"/>
      <c r="F689" s="45"/>
      <c r="G689" s="6"/>
      <c r="H689" s="6"/>
      <c r="I689" s="17">
        <f t="shared" si="10"/>
        <v>0</v>
      </c>
      <c r="J689" s="18">
        <f>IF(I689=0,0,SUMIF($B$20:B689,"Privat",$I$20:I689))</f>
        <v>0</v>
      </c>
      <c r="K689" s="18">
        <f>IF(I689=0,0,SUMIF($B$20:B689,"Erhverv",$I$20:I689))</f>
        <v>0</v>
      </c>
      <c r="L689" s="19">
        <f>IF(B689="Privat",0,IF(B689="Erhverv",IF(K689=0,0,IF(K689&lt;=$F$5,(K689*$H$5)-SUM($L$19:L688),IF(K689&gt;$F$7,($F$7*$H$5)+((K689-$F$7)*$H$7)-SUM($L$19:L688)))),0))</f>
        <v>0</v>
      </c>
    </row>
    <row r="690" spans="1:12" ht="15" customHeight="1" x14ac:dyDescent="0.2">
      <c r="A690" s="21"/>
      <c r="B690" s="54"/>
      <c r="C690" s="54"/>
      <c r="D690" s="55"/>
      <c r="E690" s="56"/>
      <c r="F690" s="56"/>
      <c r="G690" s="7"/>
      <c r="H690" s="7"/>
      <c r="I690" s="14">
        <f t="shared" si="10"/>
        <v>0</v>
      </c>
      <c r="J690" s="15">
        <f>IF(I690=0,0,SUMIF($B$20:B690,"Privat",$I$20:I690))</f>
        <v>0</v>
      </c>
      <c r="K690" s="15">
        <f>IF(I690=0,0,SUMIF($B$20:B690,"Erhverv",$I$20:I690))</f>
        <v>0</v>
      </c>
      <c r="L690" s="16">
        <f>IF(B690="Privat",0,IF(B690="Erhverv",IF(K690=0,0,IF(K690&lt;=$F$5,(K690*$H$5)-SUM($L$19:L689),IF(K690&gt;$F$7,($F$7*$H$5)+((K690-$F$7)*$H$7)-SUM($L$19:L689)))),0))</f>
        <v>0</v>
      </c>
    </row>
    <row r="691" spans="1:12" ht="15" customHeight="1" thickBot="1" x14ac:dyDescent="0.25">
      <c r="A691" s="3"/>
      <c r="B691" s="50"/>
      <c r="C691" s="50"/>
      <c r="D691" s="51"/>
      <c r="E691" s="45"/>
      <c r="F691" s="45"/>
      <c r="G691" s="6"/>
      <c r="H691" s="6"/>
      <c r="I691" s="17">
        <f t="shared" si="10"/>
        <v>0</v>
      </c>
      <c r="J691" s="18">
        <f>IF(I691=0,0,SUMIF($B$20:B691,"Privat",$I$20:I691))</f>
        <v>0</v>
      </c>
      <c r="K691" s="18">
        <f>IF(I691=0,0,SUMIF($B$20:B691,"Erhverv",$I$20:I691))</f>
        <v>0</v>
      </c>
      <c r="L691" s="19">
        <f>IF(B691="Privat",0,IF(B691="Erhverv",IF(K691=0,0,IF(K691&lt;=$F$5,(K691*$H$5)-SUM($L$19:L690),IF(K691&gt;$F$7,($F$7*$H$5)+((K691-$F$7)*$H$7)-SUM($L$19:L690)))),0))</f>
        <v>0</v>
      </c>
    </row>
    <row r="692" spans="1:12" ht="15" customHeight="1" x14ac:dyDescent="0.2">
      <c r="A692" s="21"/>
      <c r="B692" s="54"/>
      <c r="C692" s="54"/>
      <c r="D692" s="55"/>
      <c r="E692" s="56"/>
      <c r="F692" s="56"/>
      <c r="G692" s="7"/>
      <c r="H692" s="7"/>
      <c r="I692" s="14">
        <f t="shared" si="10"/>
        <v>0</v>
      </c>
      <c r="J692" s="15">
        <f>IF(I692=0,0,SUMIF($B$20:B692,"Privat",$I$20:I692))</f>
        <v>0</v>
      </c>
      <c r="K692" s="15">
        <f>IF(I692=0,0,SUMIF($B$20:B692,"Erhverv",$I$20:I692))</f>
        <v>0</v>
      </c>
      <c r="L692" s="16">
        <f>IF(B692="Privat",0,IF(B692="Erhverv",IF(K692=0,0,IF(K692&lt;=$F$5,(K692*$H$5)-SUM($L$19:L691),IF(K692&gt;$F$7,($F$7*$H$5)+((K692-$F$7)*$H$7)-SUM($L$19:L691)))),0))</f>
        <v>0</v>
      </c>
    </row>
    <row r="693" spans="1:12" ht="15" customHeight="1" thickBot="1" x14ac:dyDescent="0.25">
      <c r="A693" s="3"/>
      <c r="B693" s="50"/>
      <c r="C693" s="50"/>
      <c r="D693" s="51"/>
      <c r="E693" s="45"/>
      <c r="F693" s="45"/>
      <c r="G693" s="6"/>
      <c r="H693" s="6"/>
      <c r="I693" s="17">
        <f t="shared" si="10"/>
        <v>0</v>
      </c>
      <c r="J693" s="18">
        <f>IF(I693=0,0,SUMIF($B$20:B693,"Privat",$I$20:I693))</f>
        <v>0</v>
      </c>
      <c r="K693" s="18">
        <f>IF(I693=0,0,SUMIF($B$20:B693,"Erhverv",$I$20:I693))</f>
        <v>0</v>
      </c>
      <c r="L693" s="19">
        <f>IF(B693="Privat",0,IF(B693="Erhverv",IF(K693=0,0,IF(K693&lt;=$F$5,(K693*$H$5)-SUM($L$19:L692),IF(K693&gt;$F$7,($F$7*$H$5)+((K693-$F$7)*$H$7)-SUM($L$19:L692)))),0))</f>
        <v>0</v>
      </c>
    </row>
    <row r="694" spans="1:12" ht="15" customHeight="1" x14ac:dyDescent="0.2">
      <c r="A694" s="21"/>
      <c r="B694" s="54"/>
      <c r="C694" s="54"/>
      <c r="D694" s="55"/>
      <c r="E694" s="56"/>
      <c r="F694" s="56"/>
      <c r="G694" s="7"/>
      <c r="H694" s="7"/>
      <c r="I694" s="14">
        <f t="shared" si="10"/>
        <v>0</v>
      </c>
      <c r="J694" s="15">
        <f>IF(I694=0,0,SUMIF($B$20:B694,"Privat",$I$20:I694))</f>
        <v>0</v>
      </c>
      <c r="K694" s="15">
        <f>IF(I694=0,0,SUMIF($B$20:B694,"Erhverv",$I$20:I694))</f>
        <v>0</v>
      </c>
      <c r="L694" s="16">
        <f>IF(B694="Privat",0,IF(B694="Erhverv",IF(K694=0,0,IF(K694&lt;=$F$5,(K694*$H$5)-SUM($L$19:L693),IF(K694&gt;$F$7,($F$7*$H$5)+((K694-$F$7)*$H$7)-SUM($L$19:L693)))),0))</f>
        <v>0</v>
      </c>
    </row>
    <row r="695" spans="1:12" ht="15" customHeight="1" thickBot="1" x14ac:dyDescent="0.25">
      <c r="A695" s="3"/>
      <c r="B695" s="50"/>
      <c r="C695" s="50"/>
      <c r="D695" s="51"/>
      <c r="E695" s="45"/>
      <c r="F695" s="45"/>
      <c r="G695" s="6"/>
      <c r="H695" s="6"/>
      <c r="I695" s="17">
        <f t="shared" si="10"/>
        <v>0</v>
      </c>
      <c r="J695" s="18">
        <f>IF(I695=0,0,SUMIF($B$20:B695,"Privat",$I$20:I695))</f>
        <v>0</v>
      </c>
      <c r="K695" s="18">
        <f>IF(I695=0,0,SUMIF($B$20:B695,"Erhverv",$I$20:I695))</f>
        <v>0</v>
      </c>
      <c r="L695" s="19">
        <f>IF(B695="Privat",0,IF(B695="Erhverv",IF(K695=0,0,IF(K695&lt;=$F$5,(K695*$H$5)-SUM($L$19:L694),IF(K695&gt;$F$7,($F$7*$H$5)+((K695-$F$7)*$H$7)-SUM($L$19:L694)))),0))</f>
        <v>0</v>
      </c>
    </row>
    <row r="696" spans="1:12" ht="15" customHeight="1" x14ac:dyDescent="0.2">
      <c r="A696" s="21"/>
      <c r="B696" s="54"/>
      <c r="C696" s="54"/>
      <c r="D696" s="55"/>
      <c r="E696" s="56"/>
      <c r="F696" s="56"/>
      <c r="G696" s="7"/>
      <c r="H696" s="7"/>
      <c r="I696" s="14">
        <f t="shared" si="10"/>
        <v>0</v>
      </c>
      <c r="J696" s="15">
        <f>IF(I696=0,0,SUMIF($B$20:B696,"Privat",$I$20:I696))</f>
        <v>0</v>
      </c>
      <c r="K696" s="15">
        <f>IF(I696=0,0,SUMIF($B$20:B696,"Erhverv",$I$20:I696))</f>
        <v>0</v>
      </c>
      <c r="L696" s="16">
        <f>IF(B696="Privat",0,IF(B696="Erhverv",IF(K696=0,0,IF(K696&lt;=$F$5,(K696*$H$5)-SUM($L$19:L695),IF(K696&gt;$F$7,($F$7*$H$5)+((K696-$F$7)*$H$7)-SUM($L$19:L695)))),0))</f>
        <v>0</v>
      </c>
    </row>
    <row r="697" spans="1:12" ht="15" customHeight="1" thickBot="1" x14ac:dyDescent="0.25">
      <c r="A697" s="3"/>
      <c r="B697" s="50"/>
      <c r="C697" s="50"/>
      <c r="D697" s="51"/>
      <c r="E697" s="45"/>
      <c r="F697" s="45"/>
      <c r="G697" s="6"/>
      <c r="H697" s="6"/>
      <c r="I697" s="17">
        <f t="shared" si="10"/>
        <v>0</v>
      </c>
      <c r="J697" s="18">
        <f>IF(I697=0,0,SUMIF($B$20:B697,"Privat",$I$20:I697))</f>
        <v>0</v>
      </c>
      <c r="K697" s="18">
        <f>IF(I697=0,0,SUMIF($B$20:B697,"Erhverv",$I$20:I697))</f>
        <v>0</v>
      </c>
      <c r="L697" s="19">
        <f>IF(B697="Privat",0,IF(B697="Erhverv",IF(K697=0,0,IF(K697&lt;=$F$5,(K697*$H$5)-SUM($L$19:L696),IF(K697&gt;$F$7,($F$7*$H$5)+((K697-$F$7)*$H$7)-SUM($L$19:L696)))),0))</f>
        <v>0</v>
      </c>
    </row>
    <row r="698" spans="1:12" ht="15" customHeight="1" x14ac:dyDescent="0.2">
      <c r="A698" s="21"/>
      <c r="B698" s="54"/>
      <c r="C698" s="54"/>
      <c r="D698" s="55"/>
      <c r="E698" s="56"/>
      <c r="F698" s="56"/>
      <c r="G698" s="7"/>
      <c r="H698" s="7"/>
      <c r="I698" s="14">
        <f t="shared" si="10"/>
        <v>0</v>
      </c>
      <c r="J698" s="15">
        <f>IF(I698=0,0,SUMIF($B$20:B698,"Privat",$I$20:I698))</f>
        <v>0</v>
      </c>
      <c r="K698" s="15">
        <f>IF(I698=0,0,SUMIF($B$20:B698,"Erhverv",$I$20:I698))</f>
        <v>0</v>
      </c>
      <c r="L698" s="16">
        <f>IF(B698="Privat",0,IF(B698="Erhverv",IF(K698=0,0,IF(K698&lt;=$F$5,(K698*$H$5)-SUM($L$19:L697),IF(K698&gt;$F$7,($F$7*$H$5)+((K698-$F$7)*$H$7)-SUM($L$19:L697)))),0))</f>
        <v>0</v>
      </c>
    </row>
    <row r="699" spans="1:12" ht="15" customHeight="1" thickBot="1" x14ac:dyDescent="0.25">
      <c r="A699" s="3"/>
      <c r="B699" s="50"/>
      <c r="C699" s="50"/>
      <c r="D699" s="51"/>
      <c r="E699" s="45"/>
      <c r="F699" s="45"/>
      <c r="G699" s="6"/>
      <c r="H699" s="6"/>
      <c r="I699" s="17">
        <f t="shared" si="10"/>
        <v>0</v>
      </c>
      <c r="J699" s="18">
        <f>IF(I699=0,0,SUMIF($B$20:B699,"Privat",$I$20:I699))</f>
        <v>0</v>
      </c>
      <c r="K699" s="18">
        <f>IF(I699=0,0,SUMIF($B$20:B699,"Erhverv",$I$20:I699))</f>
        <v>0</v>
      </c>
      <c r="L699" s="19">
        <f>IF(B699="Privat",0,IF(B699="Erhverv",IF(K699=0,0,IF(K699&lt;=$F$5,(K699*$H$5)-SUM($L$19:L698),IF(K699&gt;$F$7,($F$7*$H$5)+((K699-$F$7)*$H$7)-SUM($L$19:L698)))),0))</f>
        <v>0</v>
      </c>
    </row>
    <row r="700" spans="1:12" ht="15" customHeight="1" x14ac:dyDescent="0.2">
      <c r="A700" s="21"/>
      <c r="B700" s="54"/>
      <c r="C700" s="54"/>
      <c r="D700" s="55"/>
      <c r="E700" s="56"/>
      <c r="F700" s="56"/>
      <c r="G700" s="7"/>
      <c r="H700" s="7"/>
      <c r="I700" s="14">
        <f t="shared" si="10"/>
        <v>0</v>
      </c>
      <c r="J700" s="15">
        <f>IF(I700=0,0,SUMIF($B$20:B700,"Privat",$I$20:I700))</f>
        <v>0</v>
      </c>
      <c r="K700" s="15">
        <f>IF(I700=0,0,SUMIF($B$20:B700,"Erhverv",$I$20:I700))</f>
        <v>0</v>
      </c>
      <c r="L700" s="16">
        <f>IF(B700="Privat",0,IF(B700="Erhverv",IF(K700=0,0,IF(K700&lt;=$F$5,(K700*$H$5)-SUM($L$19:L699),IF(K700&gt;$F$7,($F$7*$H$5)+((K700-$F$7)*$H$7)-SUM($L$19:L699)))),0))</f>
        <v>0</v>
      </c>
    </row>
    <row r="701" spans="1:12" ht="15" customHeight="1" thickBot="1" x14ac:dyDescent="0.25">
      <c r="A701" s="3"/>
      <c r="B701" s="50"/>
      <c r="C701" s="50"/>
      <c r="D701" s="51"/>
      <c r="E701" s="45"/>
      <c r="F701" s="45"/>
      <c r="G701" s="6"/>
      <c r="H701" s="6"/>
      <c r="I701" s="17">
        <f t="shared" si="10"/>
        <v>0</v>
      </c>
      <c r="J701" s="18">
        <f>IF(I701=0,0,SUMIF($B$20:B701,"Privat",$I$20:I701))</f>
        <v>0</v>
      </c>
      <c r="K701" s="18">
        <f>IF(I701=0,0,SUMIF($B$20:B701,"Erhverv",$I$20:I701))</f>
        <v>0</v>
      </c>
      <c r="L701" s="19">
        <f>IF(B701="Privat",0,IF(B701="Erhverv",IF(K701=0,0,IF(K701&lt;=$F$5,(K701*$H$5)-SUM($L$19:L700),IF(K701&gt;$F$7,($F$7*$H$5)+((K701-$F$7)*$H$7)-SUM($L$19:L700)))),0))</f>
        <v>0</v>
      </c>
    </row>
    <row r="702" spans="1:12" ht="15" customHeight="1" x14ac:dyDescent="0.2">
      <c r="A702" s="21"/>
      <c r="B702" s="54"/>
      <c r="C702" s="54"/>
      <c r="D702" s="55"/>
      <c r="E702" s="56"/>
      <c r="F702" s="56"/>
      <c r="G702" s="7"/>
      <c r="H702" s="7"/>
      <c r="I702" s="14">
        <f t="shared" si="10"/>
        <v>0</v>
      </c>
      <c r="J702" s="15">
        <f>IF(I702=0,0,SUMIF($B$20:B702,"Privat",$I$20:I702))</f>
        <v>0</v>
      </c>
      <c r="K702" s="15">
        <f>IF(I702=0,0,SUMIF($B$20:B702,"Erhverv",$I$20:I702))</f>
        <v>0</v>
      </c>
      <c r="L702" s="16">
        <f>IF(B702="Privat",0,IF(B702="Erhverv",IF(K702=0,0,IF(K702&lt;=$F$5,(K702*$H$5)-SUM($L$19:L701),IF(K702&gt;$F$7,($F$7*$H$5)+((K702-$F$7)*$H$7)-SUM($L$19:L701)))),0))</f>
        <v>0</v>
      </c>
    </row>
    <row r="703" spans="1:12" ht="15" customHeight="1" thickBot="1" x14ac:dyDescent="0.25">
      <c r="A703" s="3"/>
      <c r="B703" s="50"/>
      <c r="C703" s="50"/>
      <c r="D703" s="51"/>
      <c r="E703" s="45"/>
      <c r="F703" s="45"/>
      <c r="G703" s="6"/>
      <c r="H703" s="6"/>
      <c r="I703" s="17">
        <f t="shared" si="10"/>
        <v>0</v>
      </c>
      <c r="J703" s="18">
        <f>IF(I703=0,0,SUMIF($B$20:B703,"Privat",$I$20:I703))</f>
        <v>0</v>
      </c>
      <c r="K703" s="18">
        <f>IF(I703=0,0,SUMIF($B$20:B703,"Erhverv",$I$20:I703))</f>
        <v>0</v>
      </c>
      <c r="L703" s="19">
        <f>IF(B703="Privat",0,IF(B703="Erhverv",IF(K703=0,0,IF(K703&lt;=$F$5,(K703*$H$5)-SUM($L$19:L702),IF(K703&gt;$F$7,($F$7*$H$5)+((K703-$F$7)*$H$7)-SUM($L$19:L702)))),0))</f>
        <v>0</v>
      </c>
    </row>
    <row r="704" spans="1:12" ht="15" customHeight="1" x14ac:dyDescent="0.2">
      <c r="A704" s="21"/>
      <c r="B704" s="54"/>
      <c r="C704" s="54"/>
      <c r="D704" s="55"/>
      <c r="E704" s="56"/>
      <c r="F704" s="56"/>
      <c r="G704" s="7"/>
      <c r="H704" s="7"/>
      <c r="I704" s="14">
        <f t="shared" si="10"/>
        <v>0</v>
      </c>
      <c r="J704" s="15">
        <f>IF(I704=0,0,SUMIF($B$20:B704,"Privat",$I$20:I704))</f>
        <v>0</v>
      </c>
      <c r="K704" s="15">
        <f>IF(I704=0,0,SUMIF($B$20:B704,"Erhverv",$I$20:I704))</f>
        <v>0</v>
      </c>
      <c r="L704" s="16">
        <f>IF(B704="Privat",0,IF(B704="Erhverv",IF(K704=0,0,IF(K704&lt;=$F$5,(K704*$H$5)-SUM($L$19:L703),IF(K704&gt;$F$7,($F$7*$H$5)+((K704-$F$7)*$H$7)-SUM($L$19:L703)))),0))</f>
        <v>0</v>
      </c>
    </row>
    <row r="705" spans="1:12" ht="15" customHeight="1" thickBot="1" x14ac:dyDescent="0.25">
      <c r="A705" s="3"/>
      <c r="B705" s="50"/>
      <c r="C705" s="50"/>
      <c r="D705" s="51"/>
      <c r="E705" s="45"/>
      <c r="F705" s="45"/>
      <c r="G705" s="6"/>
      <c r="H705" s="6"/>
      <c r="I705" s="17">
        <f t="shared" si="10"/>
        <v>0</v>
      </c>
      <c r="J705" s="18">
        <f>IF(I705=0,0,SUMIF($B$20:B705,"Privat",$I$20:I705))</f>
        <v>0</v>
      </c>
      <c r="K705" s="18">
        <f>IF(I705=0,0,SUMIF($B$20:B705,"Erhverv",$I$20:I705))</f>
        <v>0</v>
      </c>
      <c r="L705" s="19">
        <f>IF(B705="Privat",0,IF(B705="Erhverv",IF(K705=0,0,IF(K705&lt;=$F$5,(K705*$H$5)-SUM($L$19:L704),IF(K705&gt;$F$7,($F$7*$H$5)+((K705-$F$7)*$H$7)-SUM($L$19:L704)))),0))</f>
        <v>0</v>
      </c>
    </row>
    <row r="706" spans="1:12" ht="15" customHeight="1" x14ac:dyDescent="0.2">
      <c r="A706" s="21"/>
      <c r="B706" s="54"/>
      <c r="C706" s="54"/>
      <c r="D706" s="55"/>
      <c r="E706" s="56"/>
      <c r="F706" s="56"/>
      <c r="G706" s="7"/>
      <c r="H706" s="7"/>
      <c r="I706" s="14">
        <f t="shared" si="10"/>
        <v>0</v>
      </c>
      <c r="J706" s="15">
        <f>IF(I706=0,0,SUMIF($B$20:B706,"Privat",$I$20:I706))</f>
        <v>0</v>
      </c>
      <c r="K706" s="15">
        <f>IF(I706=0,0,SUMIF($B$20:B706,"Erhverv",$I$20:I706))</f>
        <v>0</v>
      </c>
      <c r="L706" s="16">
        <f>IF(B706="Privat",0,IF(B706="Erhverv",IF(K706=0,0,IF(K706&lt;=$F$5,(K706*$H$5)-SUM($L$19:L705),IF(K706&gt;$F$7,($F$7*$H$5)+((K706-$F$7)*$H$7)-SUM($L$19:L705)))),0))</f>
        <v>0</v>
      </c>
    </row>
    <row r="707" spans="1:12" ht="15" customHeight="1" thickBot="1" x14ac:dyDescent="0.25">
      <c r="A707" s="3"/>
      <c r="B707" s="50"/>
      <c r="C707" s="50"/>
      <c r="D707" s="51"/>
      <c r="E707" s="45"/>
      <c r="F707" s="45"/>
      <c r="G707" s="6"/>
      <c r="H707" s="6"/>
      <c r="I707" s="17">
        <f t="shared" si="10"/>
        <v>0</v>
      </c>
      <c r="J707" s="18">
        <f>IF(I707=0,0,SUMIF($B$20:B707,"Privat",$I$20:I707))</f>
        <v>0</v>
      </c>
      <c r="K707" s="18">
        <f>IF(I707=0,0,SUMIF($B$20:B707,"Erhverv",$I$20:I707))</f>
        <v>0</v>
      </c>
      <c r="L707" s="19">
        <f>IF(B707="Privat",0,IF(B707="Erhverv",IF(K707=0,0,IF(K707&lt;=$F$5,(K707*$H$5)-SUM($L$19:L706),IF(K707&gt;$F$7,($F$7*$H$5)+((K707-$F$7)*$H$7)-SUM($L$19:L706)))),0))</f>
        <v>0</v>
      </c>
    </row>
    <row r="708" spans="1:12" ht="15" customHeight="1" x14ac:dyDescent="0.2">
      <c r="A708" s="21"/>
      <c r="B708" s="54"/>
      <c r="C708" s="54"/>
      <c r="D708" s="55"/>
      <c r="E708" s="56"/>
      <c r="F708" s="56"/>
      <c r="G708" s="7"/>
      <c r="H708" s="7"/>
      <c r="I708" s="14">
        <f t="shared" si="10"/>
        <v>0</v>
      </c>
      <c r="J708" s="15">
        <f>IF(I708=0,0,SUMIF($B$20:B708,"Privat",$I$20:I708))</f>
        <v>0</v>
      </c>
      <c r="K708" s="15">
        <f>IF(I708=0,0,SUMIF($B$20:B708,"Erhverv",$I$20:I708))</f>
        <v>0</v>
      </c>
      <c r="L708" s="16">
        <f>IF(B708="Privat",0,IF(B708="Erhverv",IF(K708=0,0,IF(K708&lt;=$F$5,(K708*$H$5)-SUM($L$19:L707),IF(K708&gt;$F$7,($F$7*$H$5)+((K708-$F$7)*$H$7)-SUM($L$19:L707)))),0))</f>
        <v>0</v>
      </c>
    </row>
    <row r="709" spans="1:12" ht="15" customHeight="1" thickBot="1" x14ac:dyDescent="0.25">
      <c r="A709" s="3"/>
      <c r="B709" s="50"/>
      <c r="C709" s="50"/>
      <c r="D709" s="51"/>
      <c r="E709" s="45"/>
      <c r="F709" s="45"/>
      <c r="G709" s="6"/>
      <c r="H709" s="6"/>
      <c r="I709" s="17">
        <f t="shared" si="10"/>
        <v>0</v>
      </c>
      <c r="J709" s="18">
        <f>IF(I709=0,0,SUMIF($B$20:B709,"Privat",$I$20:I709))</f>
        <v>0</v>
      </c>
      <c r="K709" s="18">
        <f>IF(I709=0,0,SUMIF($B$20:B709,"Erhverv",$I$20:I709))</f>
        <v>0</v>
      </c>
      <c r="L709" s="19">
        <f>IF(B709="Privat",0,IF(B709="Erhverv",IF(K709=0,0,IF(K709&lt;=$F$5,(K709*$H$5)-SUM($L$19:L708),IF(K709&gt;$F$7,($F$7*$H$5)+((K709-$F$7)*$H$7)-SUM($L$19:L708)))),0))</f>
        <v>0</v>
      </c>
    </row>
    <row r="710" spans="1:12" ht="15" customHeight="1" x14ac:dyDescent="0.2">
      <c r="A710" s="21"/>
      <c r="B710" s="54"/>
      <c r="C710" s="54"/>
      <c r="D710" s="55"/>
      <c r="E710" s="56"/>
      <c r="F710" s="56"/>
      <c r="G710" s="7"/>
      <c r="H710" s="7"/>
      <c r="I710" s="14">
        <f t="shared" si="10"/>
        <v>0</v>
      </c>
      <c r="J710" s="15">
        <f>IF(I710=0,0,SUMIF($B$20:B710,"Privat",$I$20:I710))</f>
        <v>0</v>
      </c>
      <c r="K710" s="15">
        <f>IF(I710=0,0,SUMIF($B$20:B710,"Erhverv",$I$20:I710))</f>
        <v>0</v>
      </c>
      <c r="L710" s="16">
        <f>IF(B710="Privat",0,IF(B710="Erhverv",IF(K710=0,0,IF(K710&lt;=$F$5,(K710*$H$5)-SUM($L$19:L709),IF(K710&gt;$F$7,($F$7*$H$5)+((K710-$F$7)*$H$7)-SUM($L$19:L709)))),0))</f>
        <v>0</v>
      </c>
    </row>
    <row r="711" spans="1:12" ht="15" customHeight="1" thickBot="1" x14ac:dyDescent="0.25">
      <c r="A711" s="3"/>
      <c r="B711" s="50"/>
      <c r="C711" s="50"/>
      <c r="D711" s="51"/>
      <c r="E711" s="45"/>
      <c r="F711" s="45"/>
      <c r="G711" s="6"/>
      <c r="H711" s="6"/>
      <c r="I711" s="17">
        <f t="shared" si="10"/>
        <v>0</v>
      </c>
      <c r="J711" s="18">
        <f>IF(I711=0,0,SUMIF($B$20:B711,"Privat",$I$20:I711))</f>
        <v>0</v>
      </c>
      <c r="K711" s="18">
        <f>IF(I711=0,0,SUMIF($B$20:B711,"Erhverv",$I$20:I711))</f>
        <v>0</v>
      </c>
      <c r="L711" s="19">
        <f>IF(B711="Privat",0,IF(B711="Erhverv",IF(K711=0,0,IF(K711&lt;=$F$5,(K711*$H$5)-SUM($L$19:L710),IF(K711&gt;$F$7,($F$7*$H$5)+((K711-$F$7)*$H$7)-SUM($L$19:L710)))),0))</f>
        <v>0</v>
      </c>
    </row>
    <row r="712" spans="1:12" ht="15" customHeight="1" x14ac:dyDescent="0.2">
      <c r="A712" s="21"/>
      <c r="B712" s="54"/>
      <c r="C712" s="54"/>
      <c r="D712" s="55"/>
      <c r="E712" s="56"/>
      <c r="F712" s="56"/>
      <c r="G712" s="7"/>
      <c r="H712" s="7"/>
      <c r="I712" s="14">
        <f t="shared" si="10"/>
        <v>0</v>
      </c>
      <c r="J712" s="15">
        <f>IF(I712=0,0,SUMIF($B$20:B712,"Privat",$I$20:I712))</f>
        <v>0</v>
      </c>
      <c r="K712" s="15">
        <f>IF(I712=0,0,SUMIF($B$20:B712,"Erhverv",$I$20:I712))</f>
        <v>0</v>
      </c>
      <c r="L712" s="16">
        <f>IF(B712="Privat",0,IF(B712="Erhverv",IF(K712=0,0,IF(K712&lt;=$F$5,(K712*$H$5)-SUM($L$19:L711),IF(K712&gt;$F$7,($F$7*$H$5)+((K712-$F$7)*$H$7)-SUM($L$19:L711)))),0))</f>
        <v>0</v>
      </c>
    </row>
    <row r="713" spans="1:12" ht="15" customHeight="1" thickBot="1" x14ac:dyDescent="0.25">
      <c r="A713" s="3"/>
      <c r="B713" s="50"/>
      <c r="C713" s="50"/>
      <c r="D713" s="51"/>
      <c r="E713" s="45"/>
      <c r="F713" s="45"/>
      <c r="G713" s="6"/>
      <c r="H713" s="6"/>
      <c r="I713" s="17">
        <f t="shared" si="10"/>
        <v>0</v>
      </c>
      <c r="J713" s="18">
        <f>IF(I713=0,0,SUMIF($B$20:B713,"Privat",$I$20:I713))</f>
        <v>0</v>
      </c>
      <c r="K713" s="18">
        <f>IF(I713=0,0,SUMIF($B$20:B713,"Erhverv",$I$20:I713))</f>
        <v>0</v>
      </c>
      <c r="L713" s="19">
        <f>IF(B713="Privat",0,IF(B713="Erhverv",IF(K713=0,0,IF(K713&lt;=$F$5,(K713*$H$5)-SUM($L$19:L712),IF(K713&gt;$F$7,($F$7*$H$5)+((K713-$F$7)*$H$7)-SUM($L$19:L712)))),0))</f>
        <v>0</v>
      </c>
    </row>
    <row r="714" spans="1:12" ht="15" customHeight="1" x14ac:dyDescent="0.2">
      <c r="A714" s="21"/>
      <c r="B714" s="54"/>
      <c r="C714" s="54"/>
      <c r="D714" s="55"/>
      <c r="E714" s="56"/>
      <c r="F714" s="56"/>
      <c r="G714" s="7"/>
      <c r="H714" s="7"/>
      <c r="I714" s="14">
        <f t="shared" si="10"/>
        <v>0</v>
      </c>
      <c r="J714" s="15">
        <f>IF(I714=0,0,SUMIF($B$20:B714,"Privat",$I$20:I714))</f>
        <v>0</v>
      </c>
      <c r="K714" s="15">
        <f>IF(I714=0,0,SUMIF($B$20:B714,"Erhverv",$I$20:I714))</f>
        <v>0</v>
      </c>
      <c r="L714" s="16">
        <f>IF(B714="Privat",0,IF(B714="Erhverv",IF(K714=0,0,IF(K714&lt;=$F$5,(K714*$H$5)-SUM($L$19:L713),IF(K714&gt;$F$7,($F$7*$H$5)+((K714-$F$7)*$H$7)-SUM($L$19:L713)))),0))</f>
        <v>0</v>
      </c>
    </row>
    <row r="715" spans="1:12" ht="15" customHeight="1" thickBot="1" x14ac:dyDescent="0.25">
      <c r="A715" s="3"/>
      <c r="B715" s="50"/>
      <c r="C715" s="50"/>
      <c r="D715" s="51"/>
      <c r="E715" s="45"/>
      <c r="F715" s="45"/>
      <c r="G715" s="6"/>
      <c r="H715" s="6"/>
      <c r="I715" s="17">
        <f t="shared" si="10"/>
        <v>0</v>
      </c>
      <c r="J715" s="18">
        <f>IF(I715=0,0,SUMIF($B$20:B715,"Privat",$I$20:I715))</f>
        <v>0</v>
      </c>
      <c r="K715" s="18">
        <f>IF(I715=0,0,SUMIF($B$20:B715,"Erhverv",$I$20:I715))</f>
        <v>0</v>
      </c>
      <c r="L715" s="19">
        <f>IF(B715="Privat",0,IF(B715="Erhverv",IF(K715=0,0,IF(K715&lt;=$F$5,(K715*$H$5)-SUM($L$19:L714),IF(K715&gt;$F$7,($F$7*$H$5)+((K715-$F$7)*$H$7)-SUM($L$19:L714)))),0))</f>
        <v>0</v>
      </c>
    </row>
    <row r="716" spans="1:12" ht="15" customHeight="1" x14ac:dyDescent="0.2">
      <c r="A716" s="21"/>
      <c r="B716" s="54"/>
      <c r="C716" s="54"/>
      <c r="D716" s="55"/>
      <c r="E716" s="56"/>
      <c r="F716" s="56"/>
      <c r="G716" s="7"/>
      <c r="H716" s="7"/>
      <c r="I716" s="14">
        <f t="shared" si="10"/>
        <v>0</v>
      </c>
      <c r="J716" s="15">
        <f>IF(I716=0,0,SUMIF($B$20:B716,"Privat",$I$20:I716))</f>
        <v>0</v>
      </c>
      <c r="K716" s="15">
        <f>IF(I716=0,0,SUMIF($B$20:B716,"Erhverv",$I$20:I716))</f>
        <v>0</v>
      </c>
      <c r="L716" s="16">
        <f>IF(B716="Privat",0,IF(B716="Erhverv",IF(K716=0,0,IF(K716&lt;=$F$5,(K716*$H$5)-SUM($L$19:L715),IF(K716&gt;$F$7,($F$7*$H$5)+((K716-$F$7)*$H$7)-SUM($L$19:L715)))),0))</f>
        <v>0</v>
      </c>
    </row>
    <row r="717" spans="1:12" ht="15" customHeight="1" thickBot="1" x14ac:dyDescent="0.25">
      <c r="A717" s="3"/>
      <c r="B717" s="50"/>
      <c r="C717" s="50"/>
      <c r="D717" s="51"/>
      <c r="E717" s="45"/>
      <c r="F717" s="45"/>
      <c r="G717" s="6"/>
      <c r="H717" s="6"/>
      <c r="I717" s="17">
        <f t="shared" si="10"/>
        <v>0</v>
      </c>
      <c r="J717" s="18">
        <f>IF(I717=0,0,SUMIF($B$20:B717,"Privat",$I$20:I717))</f>
        <v>0</v>
      </c>
      <c r="K717" s="18">
        <f>IF(I717=0,0,SUMIF($B$20:B717,"Erhverv",$I$20:I717))</f>
        <v>0</v>
      </c>
      <c r="L717" s="19">
        <f>IF(B717="Privat",0,IF(B717="Erhverv",IF(K717=0,0,IF(K717&lt;=$F$5,(K717*$H$5)-SUM($L$19:L716),IF(K717&gt;$F$7,($F$7*$H$5)+((K717-$F$7)*$H$7)-SUM($L$19:L716)))),0))</f>
        <v>0</v>
      </c>
    </row>
    <row r="718" spans="1:12" ht="15" customHeight="1" x14ac:dyDescent="0.2">
      <c r="A718" s="21"/>
      <c r="B718" s="54"/>
      <c r="C718" s="54"/>
      <c r="D718" s="55"/>
      <c r="E718" s="56"/>
      <c r="F718" s="56"/>
      <c r="G718" s="7"/>
      <c r="H718" s="7"/>
      <c r="I718" s="14">
        <f t="shared" si="10"/>
        <v>0</v>
      </c>
      <c r="J718" s="15">
        <f>IF(I718=0,0,SUMIF($B$20:B718,"Privat",$I$20:I718))</f>
        <v>0</v>
      </c>
      <c r="K718" s="15">
        <f>IF(I718=0,0,SUMIF($B$20:B718,"Erhverv",$I$20:I718))</f>
        <v>0</v>
      </c>
      <c r="L718" s="16">
        <f>IF(B718="Privat",0,IF(B718="Erhverv",IF(K718=0,0,IF(K718&lt;=$F$5,(K718*$H$5)-SUM($L$19:L717),IF(K718&gt;$F$7,($F$7*$H$5)+((K718-$F$7)*$H$7)-SUM($L$19:L717)))),0))</f>
        <v>0</v>
      </c>
    </row>
    <row r="719" spans="1:12" ht="15" customHeight="1" thickBot="1" x14ac:dyDescent="0.25">
      <c r="A719" s="3"/>
      <c r="B719" s="50"/>
      <c r="C719" s="50"/>
      <c r="D719" s="51"/>
      <c r="E719" s="45"/>
      <c r="F719" s="45"/>
      <c r="G719" s="6"/>
      <c r="H719" s="6"/>
      <c r="I719" s="17">
        <f t="shared" si="10"/>
        <v>0</v>
      </c>
      <c r="J719" s="18">
        <f>IF(I719=0,0,SUMIF($B$20:B719,"Privat",$I$20:I719))</f>
        <v>0</v>
      </c>
      <c r="K719" s="18">
        <f>IF(I719=0,0,SUMIF($B$20:B719,"Erhverv",$I$20:I719))</f>
        <v>0</v>
      </c>
      <c r="L719" s="19">
        <f>IF(B719="Privat",0,IF(B719="Erhverv",IF(K719=0,0,IF(K719&lt;=$F$5,(K719*$H$5)-SUM($L$19:L718),IF(K719&gt;$F$7,($F$7*$H$5)+((K719-$F$7)*$H$7)-SUM($L$19:L718)))),0))</f>
        <v>0</v>
      </c>
    </row>
    <row r="720" spans="1:12" ht="15" customHeight="1" x14ac:dyDescent="0.2">
      <c r="A720" s="21"/>
      <c r="B720" s="54"/>
      <c r="C720" s="54"/>
      <c r="D720" s="55"/>
      <c r="E720" s="56"/>
      <c r="F720" s="56"/>
      <c r="G720" s="7"/>
      <c r="H720" s="7"/>
      <c r="I720" s="14">
        <f t="shared" si="10"/>
        <v>0</v>
      </c>
      <c r="J720" s="15">
        <f>IF(I720=0,0,SUMIF($B$20:B720,"Privat",$I$20:I720))</f>
        <v>0</v>
      </c>
      <c r="K720" s="15">
        <f>IF(I720=0,0,SUMIF($B$20:B720,"Erhverv",$I$20:I720))</f>
        <v>0</v>
      </c>
      <c r="L720" s="16">
        <f>IF(B720="Privat",0,IF(B720="Erhverv",IF(K720=0,0,IF(K720&lt;=$F$5,(K720*$H$5)-SUM($L$19:L719),IF(K720&gt;$F$7,($F$7*$H$5)+((K720-$F$7)*$H$7)-SUM($L$19:L719)))),0))</f>
        <v>0</v>
      </c>
    </row>
    <row r="721" spans="1:12" ht="15" customHeight="1" thickBot="1" x14ac:dyDescent="0.25">
      <c r="A721" s="3"/>
      <c r="B721" s="50"/>
      <c r="C721" s="50"/>
      <c r="D721" s="51"/>
      <c r="E721" s="45"/>
      <c r="F721" s="45"/>
      <c r="G721" s="6"/>
      <c r="H721" s="6"/>
      <c r="I721" s="17">
        <f t="shared" si="10"/>
        <v>0</v>
      </c>
      <c r="J721" s="18">
        <f>IF(I721=0,0,SUMIF($B$20:B721,"Privat",$I$20:I721))</f>
        <v>0</v>
      </c>
      <c r="K721" s="18">
        <f>IF(I721=0,0,SUMIF($B$20:B721,"Erhverv",$I$20:I721))</f>
        <v>0</v>
      </c>
      <c r="L721" s="19">
        <f>IF(B721="Privat",0,IF(B721="Erhverv",IF(K721=0,0,IF(K721&lt;=$F$5,(K721*$H$5)-SUM($L$19:L720),IF(K721&gt;$F$7,($F$7*$H$5)+((K721-$F$7)*$H$7)-SUM($L$19:L720)))),0))</f>
        <v>0</v>
      </c>
    </row>
    <row r="722" spans="1:12" ht="15" customHeight="1" x14ac:dyDescent="0.2">
      <c r="A722" s="21"/>
      <c r="B722" s="54"/>
      <c r="C722" s="54"/>
      <c r="D722" s="55"/>
      <c r="E722" s="56"/>
      <c r="F722" s="56"/>
      <c r="G722" s="7"/>
      <c r="H722" s="7"/>
      <c r="I722" s="14">
        <f t="shared" si="10"/>
        <v>0</v>
      </c>
      <c r="J722" s="15">
        <f>IF(I722=0,0,SUMIF($B$20:B722,"Privat",$I$20:I722))</f>
        <v>0</v>
      </c>
      <c r="K722" s="15">
        <f>IF(I722=0,0,SUMIF($B$20:B722,"Erhverv",$I$20:I722))</f>
        <v>0</v>
      </c>
      <c r="L722" s="16">
        <f>IF(B722="Privat",0,IF(B722="Erhverv",IF(K722=0,0,IF(K722&lt;=$F$5,(K722*$H$5)-SUM($L$19:L721),IF(K722&gt;$F$7,($F$7*$H$5)+((K722-$F$7)*$H$7)-SUM($L$19:L721)))),0))</f>
        <v>0</v>
      </c>
    </row>
    <row r="723" spans="1:12" ht="15" customHeight="1" thickBot="1" x14ac:dyDescent="0.25">
      <c r="A723" s="3"/>
      <c r="B723" s="50"/>
      <c r="C723" s="50"/>
      <c r="D723" s="51"/>
      <c r="E723" s="45"/>
      <c r="F723" s="45"/>
      <c r="G723" s="6"/>
      <c r="H723" s="6"/>
      <c r="I723" s="17">
        <f t="shared" si="10"/>
        <v>0</v>
      </c>
      <c r="J723" s="18">
        <f>IF(I723=0,0,SUMIF($B$20:B723,"Privat",$I$20:I723))</f>
        <v>0</v>
      </c>
      <c r="K723" s="18">
        <f>IF(I723=0,0,SUMIF($B$20:B723,"Erhverv",$I$20:I723))</f>
        <v>0</v>
      </c>
      <c r="L723" s="19">
        <f>IF(B723="Privat",0,IF(B723="Erhverv",IF(K723=0,0,IF(K723&lt;=$F$5,(K723*$H$5)-SUM($L$19:L722),IF(K723&gt;$F$7,($F$7*$H$5)+((K723-$F$7)*$H$7)-SUM($L$19:L722)))),0))</f>
        <v>0</v>
      </c>
    </row>
    <row r="724" spans="1:12" ht="15" customHeight="1" x14ac:dyDescent="0.2">
      <c r="A724" s="21"/>
      <c r="B724" s="54"/>
      <c r="C724" s="54"/>
      <c r="D724" s="55"/>
      <c r="E724" s="56"/>
      <c r="F724" s="56"/>
      <c r="G724" s="7"/>
      <c r="H724" s="7"/>
      <c r="I724" s="14">
        <f t="shared" ref="I724:I787" si="11">IF(OR(ISBLANK(G724),ISBLANK(H724)),0,H724-G724)</f>
        <v>0</v>
      </c>
      <c r="J724" s="15">
        <f>IF(I724=0,0,SUMIF($B$20:B724,"Privat",$I$20:I724))</f>
        <v>0</v>
      </c>
      <c r="K724" s="15">
        <f>IF(I724=0,0,SUMIF($B$20:B724,"Erhverv",$I$20:I724))</f>
        <v>0</v>
      </c>
      <c r="L724" s="16">
        <f>IF(B724="Privat",0,IF(B724="Erhverv",IF(K724=0,0,IF(K724&lt;=$F$5,(K724*$H$5)-SUM($L$19:L723),IF(K724&gt;$F$7,($F$7*$H$5)+((K724-$F$7)*$H$7)-SUM($L$19:L723)))),0))</f>
        <v>0</v>
      </c>
    </row>
    <row r="725" spans="1:12" ht="15" customHeight="1" thickBot="1" x14ac:dyDescent="0.25">
      <c r="A725" s="3"/>
      <c r="B725" s="50"/>
      <c r="C725" s="50"/>
      <c r="D725" s="51"/>
      <c r="E725" s="45"/>
      <c r="F725" s="45"/>
      <c r="G725" s="6"/>
      <c r="H725" s="6"/>
      <c r="I725" s="17">
        <f t="shared" si="11"/>
        <v>0</v>
      </c>
      <c r="J725" s="18">
        <f>IF(I725=0,0,SUMIF($B$20:B725,"Privat",$I$20:I725))</f>
        <v>0</v>
      </c>
      <c r="K725" s="18">
        <f>IF(I725=0,0,SUMIF($B$20:B725,"Erhverv",$I$20:I725))</f>
        <v>0</v>
      </c>
      <c r="L725" s="19">
        <f>IF(B725="Privat",0,IF(B725="Erhverv",IF(K725=0,0,IF(K725&lt;=$F$5,(K725*$H$5)-SUM($L$19:L724),IF(K725&gt;$F$7,($F$7*$H$5)+((K725-$F$7)*$H$7)-SUM($L$19:L724)))),0))</f>
        <v>0</v>
      </c>
    </row>
    <row r="726" spans="1:12" ht="15" customHeight="1" x14ac:dyDescent="0.2">
      <c r="A726" s="21"/>
      <c r="B726" s="54"/>
      <c r="C726" s="54"/>
      <c r="D726" s="55"/>
      <c r="E726" s="56"/>
      <c r="F726" s="56"/>
      <c r="G726" s="7"/>
      <c r="H726" s="7"/>
      <c r="I726" s="14">
        <f t="shared" si="11"/>
        <v>0</v>
      </c>
      <c r="J726" s="15">
        <f>IF(I726=0,0,SUMIF($B$20:B726,"Privat",$I$20:I726))</f>
        <v>0</v>
      </c>
      <c r="K726" s="15">
        <f>IF(I726=0,0,SUMIF($B$20:B726,"Erhverv",$I$20:I726))</f>
        <v>0</v>
      </c>
      <c r="L726" s="16">
        <f>IF(B726="Privat",0,IF(B726="Erhverv",IF(K726=0,0,IF(K726&lt;=$F$5,(K726*$H$5)-SUM($L$19:L725),IF(K726&gt;$F$7,($F$7*$H$5)+((K726-$F$7)*$H$7)-SUM($L$19:L725)))),0))</f>
        <v>0</v>
      </c>
    </row>
    <row r="727" spans="1:12" ht="15" customHeight="1" thickBot="1" x14ac:dyDescent="0.25">
      <c r="A727" s="3"/>
      <c r="B727" s="50"/>
      <c r="C727" s="50"/>
      <c r="D727" s="51"/>
      <c r="E727" s="45"/>
      <c r="F727" s="45"/>
      <c r="G727" s="6"/>
      <c r="H727" s="6"/>
      <c r="I727" s="17">
        <f t="shared" si="11"/>
        <v>0</v>
      </c>
      <c r="J727" s="18">
        <f>IF(I727=0,0,SUMIF($B$20:B727,"Privat",$I$20:I727))</f>
        <v>0</v>
      </c>
      <c r="K727" s="18">
        <f>IF(I727=0,0,SUMIF($B$20:B727,"Erhverv",$I$20:I727))</f>
        <v>0</v>
      </c>
      <c r="L727" s="19">
        <f>IF(B727="Privat",0,IF(B727="Erhverv",IF(K727=0,0,IF(K727&lt;=$F$5,(K727*$H$5)-SUM($L$19:L726),IF(K727&gt;$F$7,($F$7*$H$5)+((K727-$F$7)*$H$7)-SUM($L$19:L726)))),0))</f>
        <v>0</v>
      </c>
    </row>
    <row r="728" spans="1:12" ht="15" customHeight="1" x14ac:dyDescent="0.2">
      <c r="A728" s="21"/>
      <c r="B728" s="54"/>
      <c r="C728" s="54"/>
      <c r="D728" s="55"/>
      <c r="E728" s="56"/>
      <c r="F728" s="56"/>
      <c r="G728" s="7"/>
      <c r="H728" s="7"/>
      <c r="I728" s="14">
        <f t="shared" si="11"/>
        <v>0</v>
      </c>
      <c r="J728" s="15">
        <f>IF(I728=0,0,SUMIF($B$20:B728,"Privat",$I$20:I728))</f>
        <v>0</v>
      </c>
      <c r="K728" s="15">
        <f>IF(I728=0,0,SUMIF($B$20:B728,"Erhverv",$I$20:I728))</f>
        <v>0</v>
      </c>
      <c r="L728" s="16">
        <f>IF(B728="Privat",0,IF(B728="Erhverv",IF(K728=0,0,IF(K728&lt;=$F$5,(K728*$H$5)-SUM($L$19:L727),IF(K728&gt;$F$7,($F$7*$H$5)+((K728-$F$7)*$H$7)-SUM($L$19:L727)))),0))</f>
        <v>0</v>
      </c>
    </row>
    <row r="729" spans="1:12" ht="15" customHeight="1" thickBot="1" x14ac:dyDescent="0.25">
      <c r="A729" s="3"/>
      <c r="B729" s="50"/>
      <c r="C729" s="50"/>
      <c r="D729" s="51"/>
      <c r="E729" s="45"/>
      <c r="F729" s="45"/>
      <c r="G729" s="6"/>
      <c r="H729" s="6"/>
      <c r="I729" s="17">
        <f t="shared" si="11"/>
        <v>0</v>
      </c>
      <c r="J729" s="18">
        <f>IF(I729=0,0,SUMIF($B$20:B729,"Privat",$I$20:I729))</f>
        <v>0</v>
      </c>
      <c r="K729" s="18">
        <f>IF(I729=0,0,SUMIF($B$20:B729,"Erhverv",$I$20:I729))</f>
        <v>0</v>
      </c>
      <c r="L729" s="19">
        <f>IF(B729="Privat",0,IF(B729="Erhverv",IF(K729=0,0,IF(K729&lt;=$F$5,(K729*$H$5)-SUM($L$19:L728),IF(K729&gt;$F$7,($F$7*$H$5)+((K729-$F$7)*$H$7)-SUM($L$19:L728)))),0))</f>
        <v>0</v>
      </c>
    </row>
    <row r="730" spans="1:12" ht="15" customHeight="1" x14ac:dyDescent="0.2">
      <c r="A730" s="21"/>
      <c r="B730" s="54"/>
      <c r="C730" s="54"/>
      <c r="D730" s="55"/>
      <c r="E730" s="56"/>
      <c r="F730" s="56"/>
      <c r="G730" s="7"/>
      <c r="H730" s="7"/>
      <c r="I730" s="14">
        <f t="shared" si="11"/>
        <v>0</v>
      </c>
      <c r="J730" s="15">
        <f>IF(I730=0,0,SUMIF($B$20:B730,"Privat",$I$20:I730))</f>
        <v>0</v>
      </c>
      <c r="K730" s="15">
        <f>IF(I730=0,0,SUMIF($B$20:B730,"Erhverv",$I$20:I730))</f>
        <v>0</v>
      </c>
      <c r="L730" s="16">
        <f>IF(B730="Privat",0,IF(B730="Erhverv",IF(K730=0,0,IF(K730&lt;=$F$5,(K730*$H$5)-SUM($L$19:L729),IF(K730&gt;$F$7,($F$7*$H$5)+((K730-$F$7)*$H$7)-SUM($L$19:L729)))),0))</f>
        <v>0</v>
      </c>
    </row>
    <row r="731" spans="1:12" ht="15" customHeight="1" thickBot="1" x14ac:dyDescent="0.25">
      <c r="A731" s="3"/>
      <c r="B731" s="50"/>
      <c r="C731" s="50"/>
      <c r="D731" s="51"/>
      <c r="E731" s="45"/>
      <c r="F731" s="45"/>
      <c r="G731" s="6"/>
      <c r="H731" s="6"/>
      <c r="I731" s="17">
        <f t="shared" si="11"/>
        <v>0</v>
      </c>
      <c r="J731" s="18">
        <f>IF(I731=0,0,SUMIF($B$20:B731,"Privat",$I$20:I731))</f>
        <v>0</v>
      </c>
      <c r="K731" s="18">
        <f>IF(I731=0,0,SUMIF($B$20:B731,"Erhverv",$I$20:I731))</f>
        <v>0</v>
      </c>
      <c r="L731" s="19">
        <f>IF(B731="Privat",0,IF(B731="Erhverv",IF(K731=0,0,IF(K731&lt;=$F$5,(K731*$H$5)-SUM($L$19:L730),IF(K731&gt;$F$7,($F$7*$H$5)+((K731-$F$7)*$H$7)-SUM($L$19:L730)))),0))</f>
        <v>0</v>
      </c>
    </row>
    <row r="732" spans="1:12" ht="15" customHeight="1" x14ac:dyDescent="0.2">
      <c r="A732" s="21"/>
      <c r="B732" s="54"/>
      <c r="C732" s="54"/>
      <c r="D732" s="55"/>
      <c r="E732" s="56"/>
      <c r="F732" s="56"/>
      <c r="G732" s="7"/>
      <c r="H732" s="7"/>
      <c r="I732" s="14">
        <f t="shared" si="11"/>
        <v>0</v>
      </c>
      <c r="J732" s="15">
        <f>IF(I732=0,0,SUMIF($B$20:B732,"Privat",$I$20:I732))</f>
        <v>0</v>
      </c>
      <c r="K732" s="15">
        <f>IF(I732=0,0,SUMIF($B$20:B732,"Erhverv",$I$20:I732))</f>
        <v>0</v>
      </c>
      <c r="L732" s="16">
        <f>IF(B732="Privat",0,IF(B732="Erhverv",IF(K732=0,0,IF(K732&lt;=$F$5,(K732*$H$5)-SUM($L$19:L731),IF(K732&gt;$F$7,($F$7*$H$5)+((K732-$F$7)*$H$7)-SUM($L$19:L731)))),0))</f>
        <v>0</v>
      </c>
    </row>
    <row r="733" spans="1:12" ht="15" customHeight="1" thickBot="1" x14ac:dyDescent="0.25">
      <c r="A733" s="3"/>
      <c r="B733" s="50"/>
      <c r="C733" s="50"/>
      <c r="D733" s="51"/>
      <c r="E733" s="45"/>
      <c r="F733" s="45"/>
      <c r="G733" s="6"/>
      <c r="H733" s="6"/>
      <c r="I733" s="17">
        <f t="shared" si="11"/>
        <v>0</v>
      </c>
      <c r="J733" s="18">
        <f>IF(I733=0,0,SUMIF($B$20:B733,"Privat",$I$20:I733))</f>
        <v>0</v>
      </c>
      <c r="K733" s="18">
        <f>IF(I733=0,0,SUMIF($B$20:B733,"Erhverv",$I$20:I733))</f>
        <v>0</v>
      </c>
      <c r="L733" s="19">
        <f>IF(B733="Privat",0,IF(B733="Erhverv",IF(K733=0,0,IF(K733&lt;=$F$5,(K733*$H$5)-SUM($L$19:L732),IF(K733&gt;$F$7,($F$7*$H$5)+((K733-$F$7)*$H$7)-SUM($L$19:L732)))),0))</f>
        <v>0</v>
      </c>
    </row>
    <row r="734" spans="1:12" ht="15" customHeight="1" x14ac:dyDescent="0.2">
      <c r="A734" s="21"/>
      <c r="B734" s="54"/>
      <c r="C734" s="54"/>
      <c r="D734" s="55"/>
      <c r="E734" s="56"/>
      <c r="F734" s="56"/>
      <c r="G734" s="7"/>
      <c r="H734" s="7"/>
      <c r="I734" s="14">
        <f t="shared" si="11"/>
        <v>0</v>
      </c>
      <c r="J734" s="15">
        <f>IF(I734=0,0,SUMIF($B$20:B734,"Privat",$I$20:I734))</f>
        <v>0</v>
      </c>
      <c r="K734" s="15">
        <f>IF(I734=0,0,SUMIF($B$20:B734,"Erhverv",$I$20:I734))</f>
        <v>0</v>
      </c>
      <c r="L734" s="16">
        <f>IF(B734="Privat",0,IF(B734="Erhverv",IF(K734=0,0,IF(K734&lt;=$F$5,(K734*$H$5)-SUM($L$19:L733),IF(K734&gt;$F$7,($F$7*$H$5)+((K734-$F$7)*$H$7)-SUM($L$19:L733)))),0))</f>
        <v>0</v>
      </c>
    </row>
    <row r="735" spans="1:12" ht="15" customHeight="1" thickBot="1" x14ac:dyDescent="0.25">
      <c r="A735" s="3"/>
      <c r="B735" s="50"/>
      <c r="C735" s="50"/>
      <c r="D735" s="51"/>
      <c r="E735" s="45"/>
      <c r="F735" s="45"/>
      <c r="G735" s="6"/>
      <c r="H735" s="6"/>
      <c r="I735" s="17">
        <f t="shared" si="11"/>
        <v>0</v>
      </c>
      <c r="J735" s="18">
        <f>IF(I735=0,0,SUMIF($B$20:B735,"Privat",$I$20:I735))</f>
        <v>0</v>
      </c>
      <c r="K735" s="18">
        <f>IF(I735=0,0,SUMIF($B$20:B735,"Erhverv",$I$20:I735))</f>
        <v>0</v>
      </c>
      <c r="L735" s="19">
        <f>IF(B735="Privat",0,IF(B735="Erhverv",IF(K735=0,0,IF(K735&lt;=$F$5,(K735*$H$5)-SUM($L$19:L734),IF(K735&gt;$F$7,($F$7*$H$5)+((K735-$F$7)*$H$7)-SUM($L$19:L734)))),0))</f>
        <v>0</v>
      </c>
    </row>
    <row r="736" spans="1:12" ht="15" customHeight="1" x14ac:dyDescent="0.2">
      <c r="A736" s="21"/>
      <c r="B736" s="54"/>
      <c r="C736" s="54"/>
      <c r="D736" s="55"/>
      <c r="E736" s="56"/>
      <c r="F736" s="56"/>
      <c r="G736" s="7"/>
      <c r="H736" s="7"/>
      <c r="I736" s="14">
        <f t="shared" si="11"/>
        <v>0</v>
      </c>
      <c r="J736" s="15">
        <f>IF(I736=0,0,SUMIF($B$20:B736,"Privat",$I$20:I736))</f>
        <v>0</v>
      </c>
      <c r="K736" s="15">
        <f>IF(I736=0,0,SUMIF($B$20:B736,"Erhverv",$I$20:I736))</f>
        <v>0</v>
      </c>
      <c r="L736" s="16">
        <f>IF(B736="Privat",0,IF(B736="Erhverv",IF(K736=0,0,IF(K736&lt;=$F$5,(K736*$H$5)-SUM($L$19:L735),IF(K736&gt;$F$7,($F$7*$H$5)+((K736-$F$7)*$H$7)-SUM($L$19:L735)))),0))</f>
        <v>0</v>
      </c>
    </row>
    <row r="737" spans="1:12" ht="15" customHeight="1" thickBot="1" x14ac:dyDescent="0.25">
      <c r="A737" s="3"/>
      <c r="B737" s="50"/>
      <c r="C737" s="50"/>
      <c r="D737" s="51"/>
      <c r="E737" s="45"/>
      <c r="F737" s="45"/>
      <c r="G737" s="6"/>
      <c r="H737" s="6"/>
      <c r="I737" s="17">
        <f t="shared" si="11"/>
        <v>0</v>
      </c>
      <c r="J737" s="18">
        <f>IF(I737=0,0,SUMIF($B$20:B737,"Privat",$I$20:I737))</f>
        <v>0</v>
      </c>
      <c r="K737" s="18">
        <f>IF(I737=0,0,SUMIF($B$20:B737,"Erhverv",$I$20:I737))</f>
        <v>0</v>
      </c>
      <c r="L737" s="19">
        <f>IF(B737="Privat",0,IF(B737="Erhverv",IF(K737=0,0,IF(K737&lt;=$F$5,(K737*$H$5)-SUM($L$19:L736),IF(K737&gt;$F$7,($F$7*$H$5)+((K737-$F$7)*$H$7)-SUM($L$19:L736)))),0))</f>
        <v>0</v>
      </c>
    </row>
    <row r="738" spans="1:12" ht="15" customHeight="1" x14ac:dyDescent="0.2">
      <c r="A738" s="21"/>
      <c r="B738" s="54"/>
      <c r="C738" s="54"/>
      <c r="D738" s="55"/>
      <c r="E738" s="56"/>
      <c r="F738" s="56"/>
      <c r="G738" s="7"/>
      <c r="H738" s="7"/>
      <c r="I738" s="14">
        <f t="shared" si="11"/>
        <v>0</v>
      </c>
      <c r="J738" s="15">
        <f>IF(I738=0,0,SUMIF($B$20:B738,"Privat",$I$20:I738))</f>
        <v>0</v>
      </c>
      <c r="K738" s="15">
        <f>IF(I738=0,0,SUMIF($B$20:B738,"Erhverv",$I$20:I738))</f>
        <v>0</v>
      </c>
      <c r="L738" s="16">
        <f>IF(B738="Privat",0,IF(B738="Erhverv",IF(K738=0,0,IF(K738&lt;=$F$5,(K738*$H$5)-SUM($L$19:L737),IF(K738&gt;$F$7,($F$7*$H$5)+((K738-$F$7)*$H$7)-SUM($L$19:L737)))),0))</f>
        <v>0</v>
      </c>
    </row>
    <row r="739" spans="1:12" ht="15" customHeight="1" thickBot="1" x14ac:dyDescent="0.25">
      <c r="A739" s="3"/>
      <c r="B739" s="50"/>
      <c r="C739" s="50"/>
      <c r="D739" s="51"/>
      <c r="E739" s="45"/>
      <c r="F739" s="45"/>
      <c r="G739" s="6"/>
      <c r="H739" s="6"/>
      <c r="I739" s="17">
        <f t="shared" si="11"/>
        <v>0</v>
      </c>
      <c r="J739" s="18">
        <f>IF(I739=0,0,SUMIF($B$20:B739,"Privat",$I$20:I739))</f>
        <v>0</v>
      </c>
      <c r="K739" s="18">
        <f>IF(I739=0,0,SUMIF($B$20:B739,"Erhverv",$I$20:I739))</f>
        <v>0</v>
      </c>
      <c r="L739" s="19">
        <f>IF(B739="Privat",0,IF(B739="Erhverv",IF(K739=0,0,IF(K739&lt;=$F$5,(K739*$H$5)-SUM($L$19:L738),IF(K739&gt;$F$7,($F$7*$H$5)+((K739-$F$7)*$H$7)-SUM($L$19:L738)))),0))</f>
        <v>0</v>
      </c>
    </row>
    <row r="740" spans="1:12" ht="15" customHeight="1" x14ac:dyDescent="0.2">
      <c r="A740" s="21"/>
      <c r="B740" s="54"/>
      <c r="C740" s="54"/>
      <c r="D740" s="55"/>
      <c r="E740" s="56"/>
      <c r="F740" s="56"/>
      <c r="G740" s="7"/>
      <c r="H740" s="7"/>
      <c r="I740" s="14">
        <f t="shared" si="11"/>
        <v>0</v>
      </c>
      <c r="J740" s="15">
        <f>IF(I740=0,0,SUMIF($B$20:B740,"Privat",$I$20:I740))</f>
        <v>0</v>
      </c>
      <c r="K740" s="15">
        <f>IF(I740=0,0,SUMIF($B$20:B740,"Erhverv",$I$20:I740))</f>
        <v>0</v>
      </c>
      <c r="L740" s="16">
        <f>IF(B740="Privat",0,IF(B740="Erhverv",IF(K740=0,0,IF(K740&lt;=$F$5,(K740*$H$5)-SUM($L$19:L739),IF(K740&gt;$F$7,($F$7*$H$5)+((K740-$F$7)*$H$7)-SUM($L$19:L739)))),0))</f>
        <v>0</v>
      </c>
    </row>
    <row r="741" spans="1:12" ht="15" customHeight="1" thickBot="1" x14ac:dyDescent="0.25">
      <c r="A741" s="3"/>
      <c r="B741" s="50"/>
      <c r="C741" s="50"/>
      <c r="D741" s="51"/>
      <c r="E741" s="45"/>
      <c r="F741" s="45"/>
      <c r="G741" s="6"/>
      <c r="H741" s="6"/>
      <c r="I741" s="17">
        <f t="shared" si="11"/>
        <v>0</v>
      </c>
      <c r="J741" s="18">
        <f>IF(I741=0,0,SUMIF($B$20:B741,"Privat",$I$20:I741))</f>
        <v>0</v>
      </c>
      <c r="K741" s="18">
        <f>IF(I741=0,0,SUMIF($B$20:B741,"Erhverv",$I$20:I741))</f>
        <v>0</v>
      </c>
      <c r="L741" s="19">
        <f>IF(B741="Privat",0,IF(B741="Erhverv",IF(K741=0,0,IF(K741&lt;=$F$5,(K741*$H$5)-SUM($L$19:L740),IF(K741&gt;$F$7,($F$7*$H$5)+((K741-$F$7)*$H$7)-SUM($L$19:L740)))),0))</f>
        <v>0</v>
      </c>
    </row>
    <row r="742" spans="1:12" ht="15" customHeight="1" x14ac:dyDescent="0.2">
      <c r="A742" s="21"/>
      <c r="B742" s="54"/>
      <c r="C742" s="54"/>
      <c r="D742" s="55"/>
      <c r="E742" s="56"/>
      <c r="F742" s="56"/>
      <c r="G742" s="7"/>
      <c r="H742" s="7"/>
      <c r="I742" s="14">
        <f t="shared" si="11"/>
        <v>0</v>
      </c>
      <c r="J742" s="15">
        <f>IF(I742=0,0,SUMIF($B$20:B742,"Privat",$I$20:I742))</f>
        <v>0</v>
      </c>
      <c r="K742" s="15">
        <f>IF(I742=0,0,SUMIF($B$20:B742,"Erhverv",$I$20:I742))</f>
        <v>0</v>
      </c>
      <c r="L742" s="16">
        <f>IF(B742="Privat",0,IF(B742="Erhverv",IF(K742=0,0,IF(K742&lt;=$F$5,(K742*$H$5)-SUM($L$19:L741),IF(K742&gt;$F$7,($F$7*$H$5)+((K742-$F$7)*$H$7)-SUM($L$19:L741)))),0))</f>
        <v>0</v>
      </c>
    </row>
    <row r="743" spans="1:12" ht="15" customHeight="1" thickBot="1" x14ac:dyDescent="0.25">
      <c r="A743" s="3"/>
      <c r="B743" s="50"/>
      <c r="C743" s="50"/>
      <c r="D743" s="51"/>
      <c r="E743" s="45"/>
      <c r="F743" s="45"/>
      <c r="G743" s="6"/>
      <c r="H743" s="6"/>
      <c r="I743" s="17">
        <f t="shared" si="11"/>
        <v>0</v>
      </c>
      <c r="J743" s="18">
        <f>IF(I743=0,0,SUMIF($B$20:B743,"Privat",$I$20:I743))</f>
        <v>0</v>
      </c>
      <c r="K743" s="18">
        <f>IF(I743=0,0,SUMIF($B$20:B743,"Erhverv",$I$20:I743))</f>
        <v>0</v>
      </c>
      <c r="L743" s="19">
        <f>IF(B743="Privat",0,IF(B743="Erhverv",IF(K743=0,0,IF(K743&lt;=$F$5,(K743*$H$5)-SUM($L$19:L742),IF(K743&gt;$F$7,($F$7*$H$5)+((K743-$F$7)*$H$7)-SUM($L$19:L742)))),0))</f>
        <v>0</v>
      </c>
    </row>
    <row r="744" spans="1:12" ht="15" customHeight="1" x14ac:dyDescent="0.2">
      <c r="A744" s="21"/>
      <c r="B744" s="54"/>
      <c r="C744" s="54"/>
      <c r="D744" s="55"/>
      <c r="E744" s="56"/>
      <c r="F744" s="56"/>
      <c r="G744" s="7"/>
      <c r="H744" s="7"/>
      <c r="I744" s="14">
        <f t="shared" si="11"/>
        <v>0</v>
      </c>
      <c r="J744" s="15">
        <f>IF(I744=0,0,SUMIF($B$20:B744,"Privat",$I$20:I744))</f>
        <v>0</v>
      </c>
      <c r="K744" s="15">
        <f>IF(I744=0,0,SUMIF($B$20:B744,"Erhverv",$I$20:I744))</f>
        <v>0</v>
      </c>
      <c r="L744" s="16">
        <f>IF(B744="Privat",0,IF(B744="Erhverv",IF(K744=0,0,IF(K744&lt;=$F$5,(K744*$H$5)-SUM($L$19:L743),IF(K744&gt;$F$7,($F$7*$H$5)+((K744-$F$7)*$H$7)-SUM($L$19:L743)))),0))</f>
        <v>0</v>
      </c>
    </row>
    <row r="745" spans="1:12" ht="15" customHeight="1" thickBot="1" x14ac:dyDescent="0.25">
      <c r="A745" s="3"/>
      <c r="B745" s="50"/>
      <c r="C745" s="50"/>
      <c r="D745" s="51"/>
      <c r="E745" s="45"/>
      <c r="F745" s="45"/>
      <c r="G745" s="6"/>
      <c r="H745" s="6"/>
      <c r="I745" s="17">
        <f t="shared" si="11"/>
        <v>0</v>
      </c>
      <c r="J745" s="18">
        <f>IF(I745=0,0,SUMIF($B$20:B745,"Privat",$I$20:I745))</f>
        <v>0</v>
      </c>
      <c r="K745" s="18">
        <f>IF(I745=0,0,SUMIF($B$20:B745,"Erhverv",$I$20:I745))</f>
        <v>0</v>
      </c>
      <c r="L745" s="19">
        <f>IF(B745="Privat",0,IF(B745="Erhverv",IF(K745=0,0,IF(K745&lt;=$F$5,(K745*$H$5)-SUM($L$19:L744),IF(K745&gt;$F$7,($F$7*$H$5)+((K745-$F$7)*$H$7)-SUM($L$19:L744)))),0))</f>
        <v>0</v>
      </c>
    </row>
    <row r="746" spans="1:12" ht="15" customHeight="1" x14ac:dyDescent="0.2">
      <c r="A746" s="21"/>
      <c r="B746" s="54"/>
      <c r="C746" s="54"/>
      <c r="D746" s="55"/>
      <c r="E746" s="56"/>
      <c r="F746" s="56"/>
      <c r="G746" s="7"/>
      <c r="H746" s="7"/>
      <c r="I746" s="14">
        <f t="shared" si="11"/>
        <v>0</v>
      </c>
      <c r="J746" s="15">
        <f>IF(I746=0,0,SUMIF($B$20:B746,"Privat",$I$20:I746))</f>
        <v>0</v>
      </c>
      <c r="K746" s="15">
        <f>IF(I746=0,0,SUMIF($B$20:B746,"Erhverv",$I$20:I746))</f>
        <v>0</v>
      </c>
      <c r="L746" s="16">
        <f>IF(B746="Privat",0,IF(B746="Erhverv",IF(K746=0,0,IF(K746&lt;=$F$5,(K746*$H$5)-SUM($L$19:L745),IF(K746&gt;$F$7,($F$7*$H$5)+((K746-$F$7)*$H$7)-SUM($L$19:L745)))),0))</f>
        <v>0</v>
      </c>
    </row>
    <row r="747" spans="1:12" ht="15" customHeight="1" thickBot="1" x14ac:dyDescent="0.25">
      <c r="A747" s="3"/>
      <c r="B747" s="50"/>
      <c r="C747" s="50"/>
      <c r="D747" s="51"/>
      <c r="E747" s="45"/>
      <c r="F747" s="45"/>
      <c r="G747" s="6"/>
      <c r="H747" s="6"/>
      <c r="I747" s="17">
        <f t="shared" si="11"/>
        <v>0</v>
      </c>
      <c r="J747" s="18">
        <f>IF(I747=0,0,SUMIF($B$20:B747,"Privat",$I$20:I747))</f>
        <v>0</v>
      </c>
      <c r="K747" s="18">
        <f>IF(I747=0,0,SUMIF($B$20:B747,"Erhverv",$I$20:I747))</f>
        <v>0</v>
      </c>
      <c r="L747" s="19">
        <f>IF(B747="Privat",0,IF(B747="Erhverv",IF(K747=0,0,IF(K747&lt;=$F$5,(K747*$H$5)-SUM($L$19:L746),IF(K747&gt;$F$7,($F$7*$H$5)+((K747-$F$7)*$H$7)-SUM($L$19:L746)))),0))</f>
        <v>0</v>
      </c>
    </row>
    <row r="748" spans="1:12" ht="15" customHeight="1" x14ac:dyDescent="0.2">
      <c r="A748" s="21"/>
      <c r="B748" s="54"/>
      <c r="C748" s="54"/>
      <c r="D748" s="55"/>
      <c r="E748" s="56"/>
      <c r="F748" s="56"/>
      <c r="G748" s="7"/>
      <c r="H748" s="7"/>
      <c r="I748" s="14">
        <f t="shared" si="11"/>
        <v>0</v>
      </c>
      <c r="J748" s="15">
        <f>IF(I748=0,0,SUMIF($B$20:B748,"Privat",$I$20:I748))</f>
        <v>0</v>
      </c>
      <c r="K748" s="15">
        <f>IF(I748=0,0,SUMIF($B$20:B748,"Erhverv",$I$20:I748))</f>
        <v>0</v>
      </c>
      <c r="L748" s="16">
        <f>IF(B748="Privat",0,IF(B748="Erhverv",IF(K748=0,0,IF(K748&lt;=$F$5,(K748*$H$5)-SUM($L$19:L747),IF(K748&gt;$F$7,($F$7*$H$5)+((K748-$F$7)*$H$7)-SUM($L$19:L747)))),0))</f>
        <v>0</v>
      </c>
    </row>
    <row r="749" spans="1:12" ht="15" customHeight="1" thickBot="1" x14ac:dyDescent="0.25">
      <c r="A749" s="3"/>
      <c r="B749" s="50"/>
      <c r="C749" s="50"/>
      <c r="D749" s="51"/>
      <c r="E749" s="45"/>
      <c r="F749" s="45"/>
      <c r="G749" s="6"/>
      <c r="H749" s="6"/>
      <c r="I749" s="17">
        <f t="shared" si="11"/>
        <v>0</v>
      </c>
      <c r="J749" s="18">
        <f>IF(I749=0,0,SUMIF($B$20:B749,"Privat",$I$20:I749))</f>
        <v>0</v>
      </c>
      <c r="K749" s="18">
        <f>IF(I749=0,0,SUMIF($B$20:B749,"Erhverv",$I$20:I749))</f>
        <v>0</v>
      </c>
      <c r="L749" s="19">
        <f>IF(B749="Privat",0,IF(B749="Erhverv",IF(K749=0,0,IF(K749&lt;=$F$5,(K749*$H$5)-SUM($L$19:L748),IF(K749&gt;$F$7,($F$7*$H$5)+((K749-$F$7)*$H$7)-SUM($L$19:L748)))),0))</f>
        <v>0</v>
      </c>
    </row>
    <row r="750" spans="1:12" ht="15" customHeight="1" x14ac:dyDescent="0.2">
      <c r="A750" s="21"/>
      <c r="B750" s="54"/>
      <c r="C750" s="54"/>
      <c r="D750" s="55"/>
      <c r="E750" s="56"/>
      <c r="F750" s="56"/>
      <c r="G750" s="7"/>
      <c r="H750" s="7"/>
      <c r="I750" s="14">
        <f t="shared" si="11"/>
        <v>0</v>
      </c>
      <c r="J750" s="15">
        <f>IF(I750=0,0,SUMIF($B$20:B750,"Privat",$I$20:I750))</f>
        <v>0</v>
      </c>
      <c r="K750" s="15">
        <f>IF(I750=0,0,SUMIF($B$20:B750,"Erhverv",$I$20:I750))</f>
        <v>0</v>
      </c>
      <c r="L750" s="16">
        <f>IF(B750="Privat",0,IF(B750="Erhverv",IF(K750=0,0,IF(K750&lt;=$F$5,(K750*$H$5)-SUM($L$19:L749),IF(K750&gt;$F$7,($F$7*$H$5)+((K750-$F$7)*$H$7)-SUM($L$19:L749)))),0))</f>
        <v>0</v>
      </c>
    </row>
    <row r="751" spans="1:12" ht="15" customHeight="1" thickBot="1" x14ac:dyDescent="0.25">
      <c r="A751" s="3"/>
      <c r="B751" s="50"/>
      <c r="C751" s="50"/>
      <c r="D751" s="51"/>
      <c r="E751" s="45"/>
      <c r="F751" s="45"/>
      <c r="G751" s="6"/>
      <c r="H751" s="6"/>
      <c r="I751" s="17">
        <f t="shared" si="11"/>
        <v>0</v>
      </c>
      <c r="J751" s="18">
        <f>IF(I751=0,0,SUMIF($B$20:B751,"Privat",$I$20:I751))</f>
        <v>0</v>
      </c>
      <c r="K751" s="18">
        <f>IF(I751=0,0,SUMIF($B$20:B751,"Erhverv",$I$20:I751))</f>
        <v>0</v>
      </c>
      <c r="L751" s="19">
        <f>IF(B751="Privat",0,IF(B751="Erhverv",IF(K751=0,0,IF(K751&lt;=$F$5,(K751*$H$5)-SUM($L$19:L750),IF(K751&gt;$F$7,($F$7*$H$5)+((K751-$F$7)*$H$7)-SUM($L$19:L750)))),0))</f>
        <v>0</v>
      </c>
    </row>
    <row r="752" spans="1:12" ht="15" customHeight="1" x14ac:dyDescent="0.2">
      <c r="A752" s="21"/>
      <c r="B752" s="54"/>
      <c r="C752" s="54"/>
      <c r="D752" s="55"/>
      <c r="E752" s="56"/>
      <c r="F752" s="56"/>
      <c r="G752" s="7"/>
      <c r="H752" s="7"/>
      <c r="I752" s="14">
        <f t="shared" si="11"/>
        <v>0</v>
      </c>
      <c r="J752" s="15">
        <f>IF(I752=0,0,SUMIF($B$20:B752,"Privat",$I$20:I752))</f>
        <v>0</v>
      </c>
      <c r="K752" s="15">
        <f>IF(I752=0,0,SUMIF($B$20:B752,"Erhverv",$I$20:I752))</f>
        <v>0</v>
      </c>
      <c r="L752" s="16">
        <f>IF(B752="Privat",0,IF(B752="Erhverv",IF(K752=0,0,IF(K752&lt;=$F$5,(K752*$H$5)-SUM($L$19:L751),IF(K752&gt;$F$7,($F$7*$H$5)+((K752-$F$7)*$H$7)-SUM($L$19:L751)))),0))</f>
        <v>0</v>
      </c>
    </row>
    <row r="753" spans="1:12" ht="15" customHeight="1" thickBot="1" x14ac:dyDescent="0.25">
      <c r="A753" s="3"/>
      <c r="B753" s="50"/>
      <c r="C753" s="50"/>
      <c r="D753" s="51"/>
      <c r="E753" s="45"/>
      <c r="F753" s="45"/>
      <c r="G753" s="6"/>
      <c r="H753" s="6"/>
      <c r="I753" s="17">
        <f t="shared" si="11"/>
        <v>0</v>
      </c>
      <c r="J753" s="18">
        <f>IF(I753=0,0,SUMIF($B$20:B753,"Privat",$I$20:I753))</f>
        <v>0</v>
      </c>
      <c r="K753" s="18">
        <f>IF(I753=0,0,SUMIF($B$20:B753,"Erhverv",$I$20:I753))</f>
        <v>0</v>
      </c>
      <c r="L753" s="19">
        <f>IF(B753="Privat",0,IF(B753="Erhverv",IF(K753=0,0,IF(K753&lt;=$F$5,(K753*$H$5)-SUM($L$19:L752),IF(K753&gt;$F$7,($F$7*$H$5)+((K753-$F$7)*$H$7)-SUM($L$19:L752)))),0))</f>
        <v>0</v>
      </c>
    </row>
    <row r="754" spans="1:12" ht="15" customHeight="1" x14ac:dyDescent="0.2">
      <c r="A754" s="21"/>
      <c r="B754" s="54"/>
      <c r="C754" s="54"/>
      <c r="D754" s="55"/>
      <c r="E754" s="56"/>
      <c r="F754" s="56"/>
      <c r="G754" s="7"/>
      <c r="H754" s="7"/>
      <c r="I754" s="14">
        <f t="shared" si="11"/>
        <v>0</v>
      </c>
      <c r="J754" s="15">
        <f>IF(I754=0,0,SUMIF($B$20:B754,"Privat",$I$20:I754))</f>
        <v>0</v>
      </c>
      <c r="K754" s="15">
        <f>IF(I754=0,0,SUMIF($B$20:B754,"Erhverv",$I$20:I754))</f>
        <v>0</v>
      </c>
      <c r="L754" s="16">
        <f>IF(B754="Privat",0,IF(B754="Erhverv",IF(K754=0,0,IF(K754&lt;=$F$5,(K754*$H$5)-SUM($L$19:L753),IF(K754&gt;$F$7,($F$7*$H$5)+((K754-$F$7)*$H$7)-SUM($L$19:L753)))),0))</f>
        <v>0</v>
      </c>
    </row>
    <row r="755" spans="1:12" ht="15" customHeight="1" thickBot="1" x14ac:dyDescent="0.25">
      <c r="A755" s="3"/>
      <c r="B755" s="50"/>
      <c r="C755" s="50"/>
      <c r="D755" s="51"/>
      <c r="E755" s="45"/>
      <c r="F755" s="45"/>
      <c r="G755" s="6"/>
      <c r="H755" s="6"/>
      <c r="I755" s="17">
        <f t="shared" si="11"/>
        <v>0</v>
      </c>
      <c r="J755" s="18">
        <f>IF(I755=0,0,SUMIF($B$20:B755,"Privat",$I$20:I755))</f>
        <v>0</v>
      </c>
      <c r="K755" s="18">
        <f>IF(I755=0,0,SUMIF($B$20:B755,"Erhverv",$I$20:I755))</f>
        <v>0</v>
      </c>
      <c r="L755" s="19">
        <f>IF(B755="Privat",0,IF(B755="Erhverv",IF(K755=0,0,IF(K755&lt;=$F$5,(K755*$H$5)-SUM($L$19:L754),IF(K755&gt;$F$7,($F$7*$H$5)+((K755-$F$7)*$H$7)-SUM($L$19:L754)))),0))</f>
        <v>0</v>
      </c>
    </row>
    <row r="756" spans="1:12" ht="15" customHeight="1" x14ac:dyDescent="0.2">
      <c r="A756" s="21"/>
      <c r="B756" s="54"/>
      <c r="C756" s="54"/>
      <c r="D756" s="55"/>
      <c r="E756" s="56"/>
      <c r="F756" s="56"/>
      <c r="G756" s="7"/>
      <c r="H756" s="7"/>
      <c r="I756" s="14">
        <f t="shared" si="11"/>
        <v>0</v>
      </c>
      <c r="J756" s="15">
        <f>IF(I756=0,0,SUMIF($B$20:B756,"Privat",$I$20:I756))</f>
        <v>0</v>
      </c>
      <c r="K756" s="15">
        <f>IF(I756=0,0,SUMIF($B$20:B756,"Erhverv",$I$20:I756))</f>
        <v>0</v>
      </c>
      <c r="L756" s="16">
        <f>IF(B756="Privat",0,IF(B756="Erhverv",IF(K756=0,0,IF(K756&lt;=$F$5,(K756*$H$5)-SUM($L$19:L755),IF(K756&gt;$F$7,($F$7*$H$5)+((K756-$F$7)*$H$7)-SUM($L$19:L755)))),0))</f>
        <v>0</v>
      </c>
    </row>
    <row r="757" spans="1:12" ht="15" customHeight="1" thickBot="1" x14ac:dyDescent="0.25">
      <c r="A757" s="3"/>
      <c r="B757" s="50"/>
      <c r="C757" s="50"/>
      <c r="D757" s="51"/>
      <c r="E757" s="45"/>
      <c r="F757" s="45"/>
      <c r="G757" s="6"/>
      <c r="H757" s="6"/>
      <c r="I757" s="17">
        <f t="shared" si="11"/>
        <v>0</v>
      </c>
      <c r="J757" s="18">
        <f>IF(I757=0,0,SUMIF($B$20:B757,"Privat",$I$20:I757))</f>
        <v>0</v>
      </c>
      <c r="K757" s="18">
        <f>IF(I757=0,0,SUMIF($B$20:B757,"Erhverv",$I$20:I757))</f>
        <v>0</v>
      </c>
      <c r="L757" s="19">
        <f>IF(B757="Privat",0,IF(B757="Erhverv",IF(K757=0,0,IF(K757&lt;=$F$5,(K757*$H$5)-SUM($L$19:L756),IF(K757&gt;$F$7,($F$7*$H$5)+((K757-$F$7)*$H$7)-SUM($L$19:L756)))),0))</f>
        <v>0</v>
      </c>
    </row>
    <row r="758" spans="1:12" ht="15" customHeight="1" x14ac:dyDescent="0.2">
      <c r="A758" s="21"/>
      <c r="B758" s="54"/>
      <c r="C758" s="54"/>
      <c r="D758" s="55"/>
      <c r="E758" s="56"/>
      <c r="F758" s="56"/>
      <c r="G758" s="7"/>
      <c r="H758" s="7"/>
      <c r="I758" s="14">
        <f t="shared" si="11"/>
        <v>0</v>
      </c>
      <c r="J758" s="15">
        <f>IF(I758=0,0,SUMIF($B$20:B758,"Privat",$I$20:I758))</f>
        <v>0</v>
      </c>
      <c r="K758" s="15">
        <f>IF(I758=0,0,SUMIF($B$20:B758,"Erhverv",$I$20:I758))</f>
        <v>0</v>
      </c>
      <c r="L758" s="16">
        <f>IF(B758="Privat",0,IF(B758="Erhverv",IF(K758=0,0,IF(K758&lt;=$F$5,(K758*$H$5)-SUM($L$19:L757),IF(K758&gt;$F$7,($F$7*$H$5)+((K758-$F$7)*$H$7)-SUM($L$19:L757)))),0))</f>
        <v>0</v>
      </c>
    </row>
    <row r="759" spans="1:12" ht="15" customHeight="1" thickBot="1" x14ac:dyDescent="0.25">
      <c r="A759" s="3"/>
      <c r="B759" s="50"/>
      <c r="C759" s="50"/>
      <c r="D759" s="51"/>
      <c r="E759" s="45"/>
      <c r="F759" s="45"/>
      <c r="G759" s="6"/>
      <c r="H759" s="6"/>
      <c r="I759" s="17">
        <f t="shared" si="11"/>
        <v>0</v>
      </c>
      <c r="J759" s="18">
        <f>IF(I759=0,0,SUMIF($B$20:B759,"Privat",$I$20:I759))</f>
        <v>0</v>
      </c>
      <c r="K759" s="18">
        <f>IF(I759=0,0,SUMIF($B$20:B759,"Erhverv",$I$20:I759))</f>
        <v>0</v>
      </c>
      <c r="L759" s="19">
        <f>IF(B759="Privat",0,IF(B759="Erhverv",IF(K759=0,0,IF(K759&lt;=$F$5,(K759*$H$5)-SUM($L$19:L758),IF(K759&gt;$F$7,($F$7*$H$5)+((K759-$F$7)*$H$7)-SUM($L$19:L758)))),0))</f>
        <v>0</v>
      </c>
    </row>
    <row r="760" spans="1:12" ht="15" customHeight="1" x14ac:dyDescent="0.2">
      <c r="A760" s="21"/>
      <c r="B760" s="54"/>
      <c r="C760" s="54"/>
      <c r="D760" s="55"/>
      <c r="E760" s="56"/>
      <c r="F760" s="56"/>
      <c r="G760" s="7"/>
      <c r="H760" s="7"/>
      <c r="I760" s="14">
        <f t="shared" si="11"/>
        <v>0</v>
      </c>
      <c r="J760" s="15">
        <f>IF(I760=0,0,SUMIF($B$20:B760,"Privat",$I$20:I760))</f>
        <v>0</v>
      </c>
      <c r="K760" s="15">
        <f>IF(I760=0,0,SUMIF($B$20:B760,"Erhverv",$I$20:I760))</f>
        <v>0</v>
      </c>
      <c r="L760" s="16">
        <f>IF(B760="Privat",0,IF(B760="Erhverv",IF(K760=0,0,IF(K760&lt;=$F$5,(K760*$H$5)-SUM($L$19:L759),IF(K760&gt;$F$7,($F$7*$H$5)+((K760-$F$7)*$H$7)-SUM($L$19:L759)))),0))</f>
        <v>0</v>
      </c>
    </row>
    <row r="761" spans="1:12" ht="15" customHeight="1" thickBot="1" x14ac:dyDescent="0.25">
      <c r="A761" s="3"/>
      <c r="B761" s="50"/>
      <c r="C761" s="50"/>
      <c r="D761" s="51"/>
      <c r="E761" s="45"/>
      <c r="F761" s="45"/>
      <c r="G761" s="6"/>
      <c r="H761" s="6"/>
      <c r="I761" s="17">
        <f t="shared" si="11"/>
        <v>0</v>
      </c>
      <c r="J761" s="18">
        <f>IF(I761=0,0,SUMIF($B$20:B761,"Privat",$I$20:I761))</f>
        <v>0</v>
      </c>
      <c r="K761" s="18">
        <f>IF(I761=0,0,SUMIF($B$20:B761,"Erhverv",$I$20:I761))</f>
        <v>0</v>
      </c>
      <c r="L761" s="19">
        <f>IF(B761="Privat",0,IF(B761="Erhverv",IF(K761=0,0,IF(K761&lt;=$F$5,(K761*$H$5)-SUM($L$19:L760),IF(K761&gt;$F$7,($F$7*$H$5)+((K761-$F$7)*$H$7)-SUM($L$19:L760)))),0))</f>
        <v>0</v>
      </c>
    </row>
    <row r="762" spans="1:12" ht="15" customHeight="1" x14ac:dyDescent="0.2">
      <c r="A762" s="21"/>
      <c r="B762" s="54"/>
      <c r="C762" s="54"/>
      <c r="D762" s="55"/>
      <c r="E762" s="56"/>
      <c r="F762" s="56"/>
      <c r="G762" s="7"/>
      <c r="H762" s="7"/>
      <c r="I762" s="14">
        <f t="shared" si="11"/>
        <v>0</v>
      </c>
      <c r="J762" s="15">
        <f>IF(I762=0,0,SUMIF($B$20:B762,"Privat",$I$20:I762))</f>
        <v>0</v>
      </c>
      <c r="K762" s="15">
        <f>IF(I762=0,0,SUMIF($B$20:B762,"Erhverv",$I$20:I762))</f>
        <v>0</v>
      </c>
      <c r="L762" s="16">
        <f>IF(B762="Privat",0,IF(B762="Erhverv",IF(K762=0,0,IF(K762&lt;=$F$5,(K762*$H$5)-SUM($L$19:L761),IF(K762&gt;$F$7,($F$7*$H$5)+((K762-$F$7)*$H$7)-SUM($L$19:L761)))),0))</f>
        <v>0</v>
      </c>
    </row>
    <row r="763" spans="1:12" ht="15" customHeight="1" thickBot="1" x14ac:dyDescent="0.25">
      <c r="A763" s="3"/>
      <c r="B763" s="50"/>
      <c r="C763" s="50"/>
      <c r="D763" s="51"/>
      <c r="E763" s="45"/>
      <c r="F763" s="45"/>
      <c r="G763" s="6"/>
      <c r="H763" s="6"/>
      <c r="I763" s="17">
        <f t="shared" si="11"/>
        <v>0</v>
      </c>
      <c r="J763" s="18">
        <f>IF(I763=0,0,SUMIF($B$20:B763,"Privat",$I$20:I763))</f>
        <v>0</v>
      </c>
      <c r="K763" s="18">
        <f>IF(I763=0,0,SUMIF($B$20:B763,"Erhverv",$I$20:I763))</f>
        <v>0</v>
      </c>
      <c r="L763" s="19">
        <f>IF(B763="Privat",0,IF(B763="Erhverv",IF(K763=0,0,IF(K763&lt;=$F$5,(K763*$H$5)-SUM($L$19:L762),IF(K763&gt;$F$7,($F$7*$H$5)+((K763-$F$7)*$H$7)-SUM($L$19:L762)))),0))</f>
        <v>0</v>
      </c>
    </row>
    <row r="764" spans="1:12" ht="15" customHeight="1" x14ac:dyDescent="0.2">
      <c r="A764" s="21"/>
      <c r="B764" s="54"/>
      <c r="C764" s="54"/>
      <c r="D764" s="55"/>
      <c r="E764" s="56"/>
      <c r="F764" s="56"/>
      <c r="G764" s="7"/>
      <c r="H764" s="7"/>
      <c r="I764" s="14">
        <f t="shared" si="11"/>
        <v>0</v>
      </c>
      <c r="J764" s="15">
        <f>IF(I764=0,0,SUMIF($B$20:B764,"Privat",$I$20:I764))</f>
        <v>0</v>
      </c>
      <c r="K764" s="15">
        <f>IF(I764=0,0,SUMIF($B$20:B764,"Erhverv",$I$20:I764))</f>
        <v>0</v>
      </c>
      <c r="L764" s="16">
        <f>IF(B764="Privat",0,IF(B764="Erhverv",IF(K764=0,0,IF(K764&lt;=$F$5,(K764*$H$5)-SUM($L$19:L763),IF(K764&gt;$F$7,($F$7*$H$5)+((K764-$F$7)*$H$7)-SUM($L$19:L763)))),0))</f>
        <v>0</v>
      </c>
    </row>
    <row r="765" spans="1:12" ht="15" customHeight="1" thickBot="1" x14ac:dyDescent="0.25">
      <c r="A765" s="3"/>
      <c r="B765" s="50"/>
      <c r="C765" s="50"/>
      <c r="D765" s="51"/>
      <c r="E765" s="45"/>
      <c r="F765" s="45"/>
      <c r="G765" s="6"/>
      <c r="H765" s="6"/>
      <c r="I765" s="17">
        <f t="shared" si="11"/>
        <v>0</v>
      </c>
      <c r="J765" s="18">
        <f>IF(I765=0,0,SUMIF($B$20:B765,"Privat",$I$20:I765))</f>
        <v>0</v>
      </c>
      <c r="K765" s="18">
        <f>IF(I765=0,0,SUMIF($B$20:B765,"Erhverv",$I$20:I765))</f>
        <v>0</v>
      </c>
      <c r="L765" s="19">
        <f>IF(B765="Privat",0,IF(B765="Erhverv",IF(K765=0,0,IF(K765&lt;=$F$5,(K765*$H$5)-SUM($L$19:L764),IF(K765&gt;$F$7,($F$7*$H$5)+((K765-$F$7)*$H$7)-SUM($L$19:L764)))),0))</f>
        <v>0</v>
      </c>
    </row>
    <row r="766" spans="1:12" ht="15" customHeight="1" x14ac:dyDescent="0.2">
      <c r="A766" s="21"/>
      <c r="B766" s="54"/>
      <c r="C766" s="54"/>
      <c r="D766" s="55"/>
      <c r="E766" s="56"/>
      <c r="F766" s="56"/>
      <c r="G766" s="7"/>
      <c r="H766" s="7"/>
      <c r="I766" s="14">
        <f t="shared" si="11"/>
        <v>0</v>
      </c>
      <c r="J766" s="15">
        <f>IF(I766=0,0,SUMIF($B$20:B766,"Privat",$I$20:I766))</f>
        <v>0</v>
      </c>
      <c r="K766" s="15">
        <f>IF(I766=0,0,SUMIF($B$20:B766,"Erhverv",$I$20:I766))</f>
        <v>0</v>
      </c>
      <c r="L766" s="16">
        <f>IF(B766="Privat",0,IF(B766="Erhverv",IF(K766=0,0,IF(K766&lt;=$F$5,(K766*$H$5)-SUM($L$19:L765),IF(K766&gt;$F$7,($F$7*$H$5)+((K766-$F$7)*$H$7)-SUM($L$19:L765)))),0))</f>
        <v>0</v>
      </c>
    </row>
    <row r="767" spans="1:12" ht="15" customHeight="1" thickBot="1" x14ac:dyDescent="0.25">
      <c r="A767" s="3"/>
      <c r="B767" s="50"/>
      <c r="C767" s="50"/>
      <c r="D767" s="51"/>
      <c r="E767" s="45"/>
      <c r="F767" s="45"/>
      <c r="G767" s="6"/>
      <c r="H767" s="6"/>
      <c r="I767" s="17">
        <f t="shared" si="11"/>
        <v>0</v>
      </c>
      <c r="J767" s="18">
        <f>IF(I767=0,0,SUMIF($B$20:B767,"Privat",$I$20:I767))</f>
        <v>0</v>
      </c>
      <c r="K767" s="18">
        <f>IF(I767=0,0,SUMIF($B$20:B767,"Erhverv",$I$20:I767))</f>
        <v>0</v>
      </c>
      <c r="L767" s="19">
        <f>IF(B767="Privat",0,IF(B767="Erhverv",IF(K767=0,0,IF(K767&lt;=$F$5,(K767*$H$5)-SUM($L$19:L766),IF(K767&gt;$F$7,($F$7*$H$5)+((K767-$F$7)*$H$7)-SUM($L$19:L766)))),0))</f>
        <v>0</v>
      </c>
    </row>
    <row r="768" spans="1:12" ht="15" customHeight="1" x14ac:dyDescent="0.2">
      <c r="A768" s="21"/>
      <c r="B768" s="54"/>
      <c r="C768" s="54"/>
      <c r="D768" s="55"/>
      <c r="E768" s="56"/>
      <c r="F768" s="56"/>
      <c r="G768" s="7"/>
      <c r="H768" s="7"/>
      <c r="I768" s="14">
        <f t="shared" si="11"/>
        <v>0</v>
      </c>
      <c r="J768" s="15">
        <f>IF(I768=0,0,SUMIF($B$20:B768,"Privat",$I$20:I768))</f>
        <v>0</v>
      </c>
      <c r="K768" s="15">
        <f>IF(I768=0,0,SUMIF($B$20:B768,"Erhverv",$I$20:I768))</f>
        <v>0</v>
      </c>
      <c r="L768" s="16">
        <f>IF(B768="Privat",0,IF(B768="Erhverv",IF(K768=0,0,IF(K768&lt;=$F$5,(K768*$H$5)-SUM($L$19:L767),IF(K768&gt;$F$7,($F$7*$H$5)+((K768-$F$7)*$H$7)-SUM($L$19:L767)))),0))</f>
        <v>0</v>
      </c>
    </row>
    <row r="769" spans="1:12" ht="15" customHeight="1" thickBot="1" x14ac:dyDescent="0.25">
      <c r="A769" s="3"/>
      <c r="B769" s="50"/>
      <c r="C769" s="50"/>
      <c r="D769" s="51"/>
      <c r="E769" s="45"/>
      <c r="F769" s="45"/>
      <c r="G769" s="6"/>
      <c r="H769" s="6"/>
      <c r="I769" s="17">
        <f t="shared" si="11"/>
        <v>0</v>
      </c>
      <c r="J769" s="18">
        <f>IF(I769=0,0,SUMIF($B$20:B769,"Privat",$I$20:I769))</f>
        <v>0</v>
      </c>
      <c r="K769" s="18">
        <f>IF(I769=0,0,SUMIF($B$20:B769,"Erhverv",$I$20:I769))</f>
        <v>0</v>
      </c>
      <c r="L769" s="19">
        <f>IF(B769="Privat",0,IF(B769="Erhverv",IF(K769=0,0,IF(K769&lt;=$F$5,(K769*$H$5)-SUM($L$19:L768),IF(K769&gt;$F$7,($F$7*$H$5)+((K769-$F$7)*$H$7)-SUM($L$19:L768)))),0))</f>
        <v>0</v>
      </c>
    </row>
    <row r="770" spans="1:12" ht="15" customHeight="1" x14ac:dyDescent="0.2">
      <c r="A770" s="21"/>
      <c r="B770" s="54"/>
      <c r="C770" s="54"/>
      <c r="D770" s="55"/>
      <c r="E770" s="56"/>
      <c r="F770" s="56"/>
      <c r="G770" s="7"/>
      <c r="H770" s="7"/>
      <c r="I770" s="14">
        <f t="shared" si="11"/>
        <v>0</v>
      </c>
      <c r="J770" s="15">
        <f>IF(I770=0,0,SUMIF($B$20:B770,"Privat",$I$20:I770))</f>
        <v>0</v>
      </c>
      <c r="K770" s="15">
        <f>IF(I770=0,0,SUMIF($B$20:B770,"Erhverv",$I$20:I770))</f>
        <v>0</v>
      </c>
      <c r="L770" s="16">
        <f>IF(B770="Privat",0,IF(B770="Erhverv",IF(K770=0,0,IF(K770&lt;=$F$5,(K770*$H$5)-SUM($L$19:L769),IF(K770&gt;$F$7,($F$7*$H$5)+((K770-$F$7)*$H$7)-SUM($L$19:L769)))),0))</f>
        <v>0</v>
      </c>
    </row>
    <row r="771" spans="1:12" ht="15" customHeight="1" thickBot="1" x14ac:dyDescent="0.25">
      <c r="A771" s="3"/>
      <c r="B771" s="50"/>
      <c r="C771" s="50"/>
      <c r="D771" s="51"/>
      <c r="E771" s="45"/>
      <c r="F771" s="45"/>
      <c r="G771" s="6"/>
      <c r="H771" s="6"/>
      <c r="I771" s="17">
        <f t="shared" si="11"/>
        <v>0</v>
      </c>
      <c r="J771" s="18">
        <f>IF(I771=0,0,SUMIF($B$20:B771,"Privat",$I$20:I771))</f>
        <v>0</v>
      </c>
      <c r="K771" s="18">
        <f>IF(I771=0,0,SUMIF($B$20:B771,"Erhverv",$I$20:I771))</f>
        <v>0</v>
      </c>
      <c r="L771" s="19">
        <f>IF(B771="Privat",0,IF(B771="Erhverv",IF(K771=0,0,IF(K771&lt;=$F$5,(K771*$H$5)-SUM($L$19:L770),IF(K771&gt;$F$7,($F$7*$H$5)+((K771-$F$7)*$H$7)-SUM($L$19:L770)))),0))</f>
        <v>0</v>
      </c>
    </row>
    <row r="772" spans="1:12" ht="15" customHeight="1" x14ac:dyDescent="0.2">
      <c r="A772" s="21"/>
      <c r="B772" s="54"/>
      <c r="C772" s="54"/>
      <c r="D772" s="55"/>
      <c r="E772" s="56"/>
      <c r="F772" s="56"/>
      <c r="G772" s="7"/>
      <c r="H772" s="7"/>
      <c r="I772" s="14">
        <f t="shared" si="11"/>
        <v>0</v>
      </c>
      <c r="J772" s="15">
        <f>IF(I772=0,0,SUMIF($B$20:B772,"Privat",$I$20:I772))</f>
        <v>0</v>
      </c>
      <c r="K772" s="15">
        <f>IF(I772=0,0,SUMIF($B$20:B772,"Erhverv",$I$20:I772))</f>
        <v>0</v>
      </c>
      <c r="L772" s="16">
        <f>IF(B772="Privat",0,IF(B772="Erhverv",IF(K772=0,0,IF(K772&lt;=$F$5,(K772*$H$5)-SUM($L$19:L771),IF(K772&gt;$F$7,($F$7*$H$5)+((K772-$F$7)*$H$7)-SUM($L$19:L771)))),0))</f>
        <v>0</v>
      </c>
    </row>
    <row r="773" spans="1:12" ht="15" customHeight="1" thickBot="1" x14ac:dyDescent="0.25">
      <c r="A773" s="3"/>
      <c r="B773" s="50"/>
      <c r="C773" s="50"/>
      <c r="D773" s="51"/>
      <c r="E773" s="45"/>
      <c r="F773" s="45"/>
      <c r="G773" s="6"/>
      <c r="H773" s="6"/>
      <c r="I773" s="17">
        <f t="shared" si="11"/>
        <v>0</v>
      </c>
      <c r="J773" s="18">
        <f>IF(I773=0,0,SUMIF($B$20:B773,"Privat",$I$20:I773))</f>
        <v>0</v>
      </c>
      <c r="K773" s="18">
        <f>IF(I773=0,0,SUMIF($B$20:B773,"Erhverv",$I$20:I773))</f>
        <v>0</v>
      </c>
      <c r="L773" s="19">
        <f>IF(B773="Privat",0,IF(B773="Erhverv",IF(K773=0,0,IF(K773&lt;=$F$5,(K773*$H$5)-SUM($L$19:L772),IF(K773&gt;$F$7,($F$7*$H$5)+((K773-$F$7)*$H$7)-SUM($L$19:L772)))),0))</f>
        <v>0</v>
      </c>
    </row>
    <row r="774" spans="1:12" ht="15" customHeight="1" x14ac:dyDescent="0.2">
      <c r="A774" s="21"/>
      <c r="B774" s="54"/>
      <c r="C774" s="54"/>
      <c r="D774" s="55"/>
      <c r="E774" s="56"/>
      <c r="F774" s="56"/>
      <c r="G774" s="7"/>
      <c r="H774" s="7"/>
      <c r="I774" s="14">
        <f t="shared" si="11"/>
        <v>0</v>
      </c>
      <c r="J774" s="15">
        <f>IF(I774=0,0,SUMIF($B$20:B774,"Privat",$I$20:I774))</f>
        <v>0</v>
      </c>
      <c r="K774" s="15">
        <f>IF(I774=0,0,SUMIF($B$20:B774,"Erhverv",$I$20:I774))</f>
        <v>0</v>
      </c>
      <c r="L774" s="16">
        <f>IF(B774="Privat",0,IF(B774="Erhverv",IF(K774=0,0,IF(K774&lt;=$F$5,(K774*$H$5)-SUM($L$19:L773),IF(K774&gt;$F$7,($F$7*$H$5)+((K774-$F$7)*$H$7)-SUM($L$19:L773)))),0))</f>
        <v>0</v>
      </c>
    </row>
    <row r="775" spans="1:12" ht="15" customHeight="1" thickBot="1" x14ac:dyDescent="0.25">
      <c r="A775" s="3"/>
      <c r="B775" s="50"/>
      <c r="C775" s="50"/>
      <c r="D775" s="51"/>
      <c r="E775" s="45"/>
      <c r="F775" s="45"/>
      <c r="G775" s="6"/>
      <c r="H775" s="6"/>
      <c r="I775" s="17">
        <f t="shared" si="11"/>
        <v>0</v>
      </c>
      <c r="J775" s="18">
        <f>IF(I775=0,0,SUMIF($B$20:B775,"Privat",$I$20:I775))</f>
        <v>0</v>
      </c>
      <c r="K775" s="18">
        <f>IF(I775=0,0,SUMIF($B$20:B775,"Erhverv",$I$20:I775))</f>
        <v>0</v>
      </c>
      <c r="L775" s="19">
        <f>IF(B775="Privat",0,IF(B775="Erhverv",IF(K775=0,0,IF(K775&lt;=$F$5,(K775*$H$5)-SUM($L$19:L774),IF(K775&gt;$F$7,($F$7*$H$5)+((K775-$F$7)*$H$7)-SUM($L$19:L774)))),0))</f>
        <v>0</v>
      </c>
    </row>
    <row r="776" spans="1:12" ht="15" customHeight="1" x14ac:dyDescent="0.2">
      <c r="A776" s="21"/>
      <c r="B776" s="54"/>
      <c r="C776" s="54"/>
      <c r="D776" s="55"/>
      <c r="E776" s="56"/>
      <c r="F776" s="56"/>
      <c r="G776" s="7"/>
      <c r="H776" s="7"/>
      <c r="I776" s="14">
        <f t="shared" si="11"/>
        <v>0</v>
      </c>
      <c r="J776" s="15">
        <f>IF(I776=0,0,SUMIF($B$20:B776,"Privat",$I$20:I776))</f>
        <v>0</v>
      </c>
      <c r="K776" s="15">
        <f>IF(I776=0,0,SUMIF($B$20:B776,"Erhverv",$I$20:I776))</f>
        <v>0</v>
      </c>
      <c r="L776" s="16">
        <f>IF(B776="Privat",0,IF(B776="Erhverv",IF(K776=0,0,IF(K776&lt;=$F$5,(K776*$H$5)-SUM($L$19:L775),IF(K776&gt;$F$7,($F$7*$H$5)+((K776-$F$7)*$H$7)-SUM($L$19:L775)))),0))</f>
        <v>0</v>
      </c>
    </row>
    <row r="777" spans="1:12" ht="15" customHeight="1" thickBot="1" x14ac:dyDescent="0.25">
      <c r="A777" s="3"/>
      <c r="B777" s="50"/>
      <c r="C777" s="50"/>
      <c r="D777" s="51"/>
      <c r="E777" s="45"/>
      <c r="F777" s="45"/>
      <c r="G777" s="6"/>
      <c r="H777" s="6"/>
      <c r="I777" s="17">
        <f t="shared" si="11"/>
        <v>0</v>
      </c>
      <c r="J777" s="18">
        <f>IF(I777=0,0,SUMIF($B$20:B777,"Privat",$I$20:I777))</f>
        <v>0</v>
      </c>
      <c r="K777" s="18">
        <f>IF(I777=0,0,SUMIF($B$20:B777,"Erhverv",$I$20:I777))</f>
        <v>0</v>
      </c>
      <c r="L777" s="19">
        <f>IF(B777="Privat",0,IF(B777="Erhverv",IF(K777=0,0,IF(K777&lt;=$F$5,(K777*$H$5)-SUM($L$19:L776),IF(K777&gt;$F$7,($F$7*$H$5)+((K777-$F$7)*$H$7)-SUM($L$19:L776)))),0))</f>
        <v>0</v>
      </c>
    </row>
    <row r="778" spans="1:12" ht="15" customHeight="1" x14ac:dyDescent="0.2">
      <c r="A778" s="21"/>
      <c r="B778" s="54"/>
      <c r="C778" s="54"/>
      <c r="D778" s="55"/>
      <c r="E778" s="56"/>
      <c r="F778" s="56"/>
      <c r="G778" s="7"/>
      <c r="H778" s="7"/>
      <c r="I778" s="14">
        <f t="shared" si="11"/>
        <v>0</v>
      </c>
      <c r="J778" s="15">
        <f>IF(I778=0,0,SUMIF($B$20:B778,"Privat",$I$20:I778))</f>
        <v>0</v>
      </c>
      <c r="K778" s="15">
        <f>IF(I778=0,0,SUMIF($B$20:B778,"Erhverv",$I$20:I778))</f>
        <v>0</v>
      </c>
      <c r="L778" s="16">
        <f>IF(B778="Privat",0,IF(B778="Erhverv",IF(K778=0,0,IF(K778&lt;=$F$5,(K778*$H$5)-SUM($L$19:L777),IF(K778&gt;$F$7,($F$7*$H$5)+((K778-$F$7)*$H$7)-SUM($L$19:L777)))),0))</f>
        <v>0</v>
      </c>
    </row>
    <row r="779" spans="1:12" ht="15" customHeight="1" thickBot="1" x14ac:dyDescent="0.25">
      <c r="A779" s="3"/>
      <c r="B779" s="50"/>
      <c r="C779" s="50"/>
      <c r="D779" s="51"/>
      <c r="E779" s="45"/>
      <c r="F779" s="45"/>
      <c r="G779" s="6"/>
      <c r="H779" s="6"/>
      <c r="I779" s="17">
        <f t="shared" si="11"/>
        <v>0</v>
      </c>
      <c r="J779" s="18">
        <f>IF(I779=0,0,SUMIF($B$20:B779,"Privat",$I$20:I779))</f>
        <v>0</v>
      </c>
      <c r="K779" s="18">
        <f>IF(I779=0,0,SUMIF($B$20:B779,"Erhverv",$I$20:I779))</f>
        <v>0</v>
      </c>
      <c r="L779" s="19">
        <f>IF(B779="Privat",0,IF(B779="Erhverv",IF(K779=0,0,IF(K779&lt;=$F$5,(K779*$H$5)-SUM($L$19:L778),IF(K779&gt;$F$7,($F$7*$H$5)+((K779-$F$7)*$H$7)-SUM($L$19:L778)))),0))</f>
        <v>0</v>
      </c>
    </row>
    <row r="780" spans="1:12" ht="15" customHeight="1" x14ac:dyDescent="0.2">
      <c r="A780" s="21"/>
      <c r="B780" s="54"/>
      <c r="C780" s="54"/>
      <c r="D780" s="55"/>
      <c r="E780" s="56"/>
      <c r="F780" s="56"/>
      <c r="G780" s="7"/>
      <c r="H780" s="7"/>
      <c r="I780" s="14">
        <f t="shared" si="11"/>
        <v>0</v>
      </c>
      <c r="J780" s="15">
        <f>IF(I780=0,0,SUMIF($B$20:B780,"Privat",$I$20:I780))</f>
        <v>0</v>
      </c>
      <c r="K780" s="15">
        <f>IF(I780=0,0,SUMIF($B$20:B780,"Erhverv",$I$20:I780))</f>
        <v>0</v>
      </c>
      <c r="L780" s="16">
        <f>IF(B780="Privat",0,IF(B780="Erhverv",IF(K780=0,0,IF(K780&lt;=$F$5,(K780*$H$5)-SUM($L$19:L779),IF(K780&gt;$F$7,($F$7*$H$5)+((K780-$F$7)*$H$7)-SUM($L$19:L779)))),0))</f>
        <v>0</v>
      </c>
    </row>
    <row r="781" spans="1:12" ht="15" customHeight="1" thickBot="1" x14ac:dyDescent="0.25">
      <c r="A781" s="3"/>
      <c r="B781" s="50"/>
      <c r="C781" s="50"/>
      <c r="D781" s="51"/>
      <c r="E781" s="45"/>
      <c r="F781" s="45"/>
      <c r="G781" s="6"/>
      <c r="H781" s="6"/>
      <c r="I781" s="17">
        <f t="shared" si="11"/>
        <v>0</v>
      </c>
      <c r="J781" s="18">
        <f>IF(I781=0,0,SUMIF($B$20:B781,"Privat",$I$20:I781))</f>
        <v>0</v>
      </c>
      <c r="K781" s="18">
        <f>IF(I781=0,0,SUMIF($B$20:B781,"Erhverv",$I$20:I781))</f>
        <v>0</v>
      </c>
      <c r="L781" s="19">
        <f>IF(B781="Privat",0,IF(B781="Erhverv",IF(K781=0,0,IF(K781&lt;=$F$5,(K781*$H$5)-SUM($L$19:L780),IF(K781&gt;$F$7,($F$7*$H$5)+((K781-$F$7)*$H$7)-SUM($L$19:L780)))),0))</f>
        <v>0</v>
      </c>
    </row>
    <row r="782" spans="1:12" ht="15" customHeight="1" x14ac:dyDescent="0.2">
      <c r="A782" s="21"/>
      <c r="B782" s="54"/>
      <c r="C782" s="54"/>
      <c r="D782" s="55"/>
      <c r="E782" s="56"/>
      <c r="F782" s="56"/>
      <c r="G782" s="7"/>
      <c r="H782" s="7"/>
      <c r="I782" s="14">
        <f t="shared" si="11"/>
        <v>0</v>
      </c>
      <c r="J782" s="15">
        <f>IF(I782=0,0,SUMIF($B$20:B782,"Privat",$I$20:I782))</f>
        <v>0</v>
      </c>
      <c r="K782" s="15">
        <f>IF(I782=0,0,SUMIF($B$20:B782,"Erhverv",$I$20:I782))</f>
        <v>0</v>
      </c>
      <c r="L782" s="16">
        <f>IF(B782="Privat",0,IF(B782="Erhverv",IF(K782=0,0,IF(K782&lt;=$F$5,(K782*$H$5)-SUM($L$19:L781),IF(K782&gt;$F$7,($F$7*$H$5)+((K782-$F$7)*$H$7)-SUM($L$19:L781)))),0))</f>
        <v>0</v>
      </c>
    </row>
    <row r="783" spans="1:12" ht="15" customHeight="1" thickBot="1" x14ac:dyDescent="0.25">
      <c r="A783" s="3"/>
      <c r="B783" s="50"/>
      <c r="C783" s="50"/>
      <c r="D783" s="51"/>
      <c r="E783" s="45"/>
      <c r="F783" s="45"/>
      <c r="G783" s="6"/>
      <c r="H783" s="6"/>
      <c r="I783" s="17">
        <f t="shared" si="11"/>
        <v>0</v>
      </c>
      <c r="J783" s="18">
        <f>IF(I783=0,0,SUMIF($B$20:B783,"Privat",$I$20:I783))</f>
        <v>0</v>
      </c>
      <c r="K783" s="18">
        <f>IF(I783=0,0,SUMIF($B$20:B783,"Erhverv",$I$20:I783))</f>
        <v>0</v>
      </c>
      <c r="L783" s="19">
        <f>IF(B783="Privat",0,IF(B783="Erhverv",IF(K783=0,0,IF(K783&lt;=$F$5,(K783*$H$5)-SUM($L$19:L782),IF(K783&gt;$F$7,($F$7*$H$5)+((K783-$F$7)*$H$7)-SUM($L$19:L782)))),0))</f>
        <v>0</v>
      </c>
    </row>
    <row r="784" spans="1:12" ht="15" customHeight="1" x14ac:dyDescent="0.2">
      <c r="A784" s="21"/>
      <c r="B784" s="54"/>
      <c r="C784" s="54"/>
      <c r="D784" s="55"/>
      <c r="E784" s="56"/>
      <c r="F784" s="56"/>
      <c r="G784" s="7"/>
      <c r="H784" s="7"/>
      <c r="I784" s="14">
        <f t="shared" si="11"/>
        <v>0</v>
      </c>
      <c r="J784" s="15">
        <f>IF(I784=0,0,SUMIF($B$20:B784,"Privat",$I$20:I784))</f>
        <v>0</v>
      </c>
      <c r="K784" s="15">
        <f>IF(I784=0,0,SUMIF($B$20:B784,"Erhverv",$I$20:I784))</f>
        <v>0</v>
      </c>
      <c r="L784" s="16">
        <f>IF(B784="Privat",0,IF(B784="Erhverv",IF(K784=0,0,IF(K784&lt;=$F$5,(K784*$H$5)-SUM($L$19:L783),IF(K784&gt;$F$7,($F$7*$H$5)+((K784-$F$7)*$H$7)-SUM($L$19:L783)))),0))</f>
        <v>0</v>
      </c>
    </row>
    <row r="785" spans="1:12" ht="15" customHeight="1" thickBot="1" x14ac:dyDescent="0.25">
      <c r="A785" s="3"/>
      <c r="B785" s="50"/>
      <c r="C785" s="50"/>
      <c r="D785" s="51"/>
      <c r="E785" s="45"/>
      <c r="F785" s="45"/>
      <c r="G785" s="6"/>
      <c r="H785" s="6"/>
      <c r="I785" s="17">
        <f t="shared" si="11"/>
        <v>0</v>
      </c>
      <c r="J785" s="18">
        <f>IF(I785=0,0,SUMIF($B$20:B785,"Privat",$I$20:I785))</f>
        <v>0</v>
      </c>
      <c r="K785" s="18">
        <f>IF(I785=0,0,SUMIF($B$20:B785,"Erhverv",$I$20:I785))</f>
        <v>0</v>
      </c>
      <c r="L785" s="19">
        <f>IF(B785="Privat",0,IF(B785="Erhverv",IF(K785=0,0,IF(K785&lt;=$F$5,(K785*$H$5)-SUM($L$19:L784),IF(K785&gt;$F$7,($F$7*$H$5)+((K785-$F$7)*$H$7)-SUM($L$19:L784)))),0))</f>
        <v>0</v>
      </c>
    </row>
    <row r="786" spans="1:12" ht="15" customHeight="1" x14ac:dyDescent="0.2">
      <c r="A786" s="21"/>
      <c r="B786" s="54"/>
      <c r="C786" s="54"/>
      <c r="D786" s="55"/>
      <c r="E786" s="56"/>
      <c r="F786" s="56"/>
      <c r="G786" s="7"/>
      <c r="H786" s="7"/>
      <c r="I786" s="14">
        <f t="shared" si="11"/>
        <v>0</v>
      </c>
      <c r="J786" s="15">
        <f>IF(I786=0,0,SUMIF($B$20:B786,"Privat",$I$20:I786))</f>
        <v>0</v>
      </c>
      <c r="K786" s="15">
        <f>IF(I786=0,0,SUMIF($B$20:B786,"Erhverv",$I$20:I786))</f>
        <v>0</v>
      </c>
      <c r="L786" s="16">
        <f>IF(B786="Privat",0,IF(B786="Erhverv",IF(K786=0,0,IF(K786&lt;=$F$5,(K786*$H$5)-SUM($L$19:L785),IF(K786&gt;$F$7,($F$7*$H$5)+((K786-$F$7)*$H$7)-SUM($L$19:L785)))),0))</f>
        <v>0</v>
      </c>
    </row>
    <row r="787" spans="1:12" ht="15" customHeight="1" thickBot="1" x14ac:dyDescent="0.25">
      <c r="A787" s="3"/>
      <c r="B787" s="50"/>
      <c r="C787" s="50"/>
      <c r="D787" s="51"/>
      <c r="E787" s="45"/>
      <c r="F787" s="45"/>
      <c r="G787" s="6"/>
      <c r="H787" s="6"/>
      <c r="I787" s="17">
        <f t="shared" si="11"/>
        <v>0</v>
      </c>
      <c r="J787" s="18">
        <f>IF(I787=0,0,SUMIF($B$20:B787,"Privat",$I$20:I787))</f>
        <v>0</v>
      </c>
      <c r="K787" s="18">
        <f>IF(I787=0,0,SUMIF($B$20:B787,"Erhverv",$I$20:I787))</f>
        <v>0</v>
      </c>
      <c r="L787" s="19">
        <f>IF(B787="Privat",0,IF(B787="Erhverv",IF(K787=0,0,IF(K787&lt;=$F$5,(K787*$H$5)-SUM($L$19:L786),IF(K787&gt;$F$7,($F$7*$H$5)+((K787-$F$7)*$H$7)-SUM($L$19:L786)))),0))</f>
        <v>0</v>
      </c>
    </row>
    <row r="788" spans="1:12" ht="15" customHeight="1" x14ac:dyDescent="0.2">
      <c r="A788" s="21"/>
      <c r="B788" s="54"/>
      <c r="C788" s="54"/>
      <c r="D788" s="55"/>
      <c r="E788" s="56"/>
      <c r="F788" s="56"/>
      <c r="G788" s="7"/>
      <c r="H788" s="7"/>
      <c r="I788" s="14">
        <f t="shared" ref="I788:I851" si="12">IF(OR(ISBLANK(G788),ISBLANK(H788)),0,H788-G788)</f>
        <v>0</v>
      </c>
      <c r="J788" s="15">
        <f>IF(I788=0,0,SUMIF($B$20:B788,"Privat",$I$20:I788))</f>
        <v>0</v>
      </c>
      <c r="K788" s="15">
        <f>IF(I788=0,0,SUMIF($B$20:B788,"Erhverv",$I$20:I788))</f>
        <v>0</v>
      </c>
      <c r="L788" s="16">
        <f>IF(B788="Privat",0,IF(B788="Erhverv",IF(K788=0,0,IF(K788&lt;=$F$5,(K788*$H$5)-SUM($L$19:L787),IF(K788&gt;$F$7,($F$7*$H$5)+((K788-$F$7)*$H$7)-SUM($L$19:L787)))),0))</f>
        <v>0</v>
      </c>
    </row>
    <row r="789" spans="1:12" ht="15" customHeight="1" thickBot="1" x14ac:dyDescent="0.25">
      <c r="A789" s="3"/>
      <c r="B789" s="50"/>
      <c r="C789" s="50"/>
      <c r="D789" s="51"/>
      <c r="E789" s="45"/>
      <c r="F789" s="45"/>
      <c r="G789" s="6"/>
      <c r="H789" s="6"/>
      <c r="I789" s="17">
        <f t="shared" si="12"/>
        <v>0</v>
      </c>
      <c r="J789" s="18">
        <f>IF(I789=0,0,SUMIF($B$20:B789,"Privat",$I$20:I789))</f>
        <v>0</v>
      </c>
      <c r="K789" s="18">
        <f>IF(I789=0,0,SUMIF($B$20:B789,"Erhverv",$I$20:I789))</f>
        <v>0</v>
      </c>
      <c r="L789" s="19">
        <f>IF(B789="Privat",0,IF(B789="Erhverv",IF(K789=0,0,IF(K789&lt;=$F$5,(K789*$H$5)-SUM($L$19:L788),IF(K789&gt;$F$7,($F$7*$H$5)+((K789-$F$7)*$H$7)-SUM($L$19:L788)))),0))</f>
        <v>0</v>
      </c>
    </row>
    <row r="790" spans="1:12" ht="15" customHeight="1" x14ac:dyDescent="0.2">
      <c r="A790" s="21"/>
      <c r="B790" s="54"/>
      <c r="C790" s="54"/>
      <c r="D790" s="55"/>
      <c r="E790" s="56"/>
      <c r="F790" s="56"/>
      <c r="G790" s="7"/>
      <c r="H790" s="7"/>
      <c r="I790" s="14">
        <f t="shared" si="12"/>
        <v>0</v>
      </c>
      <c r="J790" s="15">
        <f>IF(I790=0,0,SUMIF($B$20:B790,"Privat",$I$20:I790))</f>
        <v>0</v>
      </c>
      <c r="K790" s="15">
        <f>IF(I790=0,0,SUMIF($B$20:B790,"Erhverv",$I$20:I790))</f>
        <v>0</v>
      </c>
      <c r="L790" s="16">
        <f>IF(B790="Privat",0,IF(B790="Erhverv",IF(K790=0,0,IF(K790&lt;=$F$5,(K790*$H$5)-SUM($L$19:L789),IF(K790&gt;$F$7,($F$7*$H$5)+((K790-$F$7)*$H$7)-SUM($L$19:L789)))),0))</f>
        <v>0</v>
      </c>
    </row>
    <row r="791" spans="1:12" ht="15" customHeight="1" thickBot="1" x14ac:dyDescent="0.25">
      <c r="A791" s="3"/>
      <c r="B791" s="50"/>
      <c r="C791" s="50"/>
      <c r="D791" s="51"/>
      <c r="E791" s="45"/>
      <c r="F791" s="45"/>
      <c r="G791" s="6"/>
      <c r="H791" s="6"/>
      <c r="I791" s="17">
        <f t="shared" si="12"/>
        <v>0</v>
      </c>
      <c r="J791" s="18">
        <f>IF(I791=0,0,SUMIF($B$20:B791,"Privat",$I$20:I791))</f>
        <v>0</v>
      </c>
      <c r="K791" s="18">
        <f>IF(I791=0,0,SUMIF($B$20:B791,"Erhverv",$I$20:I791))</f>
        <v>0</v>
      </c>
      <c r="L791" s="19">
        <f>IF(B791="Privat",0,IF(B791="Erhverv",IF(K791=0,0,IF(K791&lt;=$F$5,(K791*$H$5)-SUM($L$19:L790),IF(K791&gt;$F$7,($F$7*$H$5)+((K791-$F$7)*$H$7)-SUM($L$19:L790)))),0))</f>
        <v>0</v>
      </c>
    </row>
    <row r="792" spans="1:12" ht="15" customHeight="1" x14ac:dyDescent="0.2">
      <c r="A792" s="21"/>
      <c r="B792" s="54"/>
      <c r="C792" s="54"/>
      <c r="D792" s="55"/>
      <c r="E792" s="56"/>
      <c r="F792" s="56"/>
      <c r="G792" s="7"/>
      <c r="H792" s="7"/>
      <c r="I792" s="14">
        <f t="shared" si="12"/>
        <v>0</v>
      </c>
      <c r="J792" s="15">
        <f>IF(I792=0,0,SUMIF($B$20:B792,"Privat",$I$20:I792))</f>
        <v>0</v>
      </c>
      <c r="K792" s="15">
        <f>IF(I792=0,0,SUMIF($B$20:B792,"Erhverv",$I$20:I792))</f>
        <v>0</v>
      </c>
      <c r="L792" s="16">
        <f>IF(B792="Privat",0,IF(B792="Erhverv",IF(K792=0,0,IF(K792&lt;=$F$5,(K792*$H$5)-SUM($L$19:L791),IF(K792&gt;$F$7,($F$7*$H$5)+((K792-$F$7)*$H$7)-SUM($L$19:L791)))),0))</f>
        <v>0</v>
      </c>
    </row>
    <row r="793" spans="1:12" ht="15" customHeight="1" thickBot="1" x14ac:dyDescent="0.25">
      <c r="A793" s="3"/>
      <c r="B793" s="50"/>
      <c r="C793" s="50"/>
      <c r="D793" s="51"/>
      <c r="E793" s="45"/>
      <c r="F793" s="45"/>
      <c r="G793" s="6"/>
      <c r="H793" s="6"/>
      <c r="I793" s="17">
        <f t="shared" si="12"/>
        <v>0</v>
      </c>
      <c r="J793" s="18">
        <f>IF(I793=0,0,SUMIF($B$20:B793,"Privat",$I$20:I793))</f>
        <v>0</v>
      </c>
      <c r="K793" s="18">
        <f>IF(I793=0,0,SUMIF($B$20:B793,"Erhverv",$I$20:I793))</f>
        <v>0</v>
      </c>
      <c r="L793" s="19">
        <f>IF(B793="Privat",0,IF(B793="Erhverv",IF(K793=0,0,IF(K793&lt;=$F$5,(K793*$H$5)-SUM($L$19:L792),IF(K793&gt;$F$7,($F$7*$H$5)+((K793-$F$7)*$H$7)-SUM($L$19:L792)))),0))</f>
        <v>0</v>
      </c>
    </row>
    <row r="794" spans="1:12" ht="15" customHeight="1" x14ac:dyDescent="0.2">
      <c r="A794" s="21"/>
      <c r="B794" s="54"/>
      <c r="C794" s="54"/>
      <c r="D794" s="55"/>
      <c r="E794" s="56"/>
      <c r="F794" s="56"/>
      <c r="G794" s="7"/>
      <c r="H794" s="7"/>
      <c r="I794" s="14">
        <f t="shared" si="12"/>
        <v>0</v>
      </c>
      <c r="J794" s="15">
        <f>IF(I794=0,0,SUMIF($B$20:B794,"Privat",$I$20:I794))</f>
        <v>0</v>
      </c>
      <c r="K794" s="15">
        <f>IF(I794=0,0,SUMIF($B$20:B794,"Erhverv",$I$20:I794))</f>
        <v>0</v>
      </c>
      <c r="L794" s="16">
        <f>IF(B794="Privat",0,IF(B794="Erhverv",IF(K794=0,0,IF(K794&lt;=$F$5,(K794*$H$5)-SUM($L$19:L793),IF(K794&gt;$F$7,($F$7*$H$5)+((K794-$F$7)*$H$7)-SUM($L$19:L793)))),0))</f>
        <v>0</v>
      </c>
    </row>
    <row r="795" spans="1:12" ht="15" customHeight="1" thickBot="1" x14ac:dyDescent="0.25">
      <c r="A795" s="3"/>
      <c r="B795" s="50"/>
      <c r="C795" s="50"/>
      <c r="D795" s="51"/>
      <c r="E795" s="45"/>
      <c r="F795" s="45"/>
      <c r="G795" s="6"/>
      <c r="H795" s="6"/>
      <c r="I795" s="17">
        <f t="shared" si="12"/>
        <v>0</v>
      </c>
      <c r="J795" s="18">
        <f>IF(I795=0,0,SUMIF($B$20:B795,"Privat",$I$20:I795))</f>
        <v>0</v>
      </c>
      <c r="K795" s="18">
        <f>IF(I795=0,0,SUMIF($B$20:B795,"Erhverv",$I$20:I795))</f>
        <v>0</v>
      </c>
      <c r="L795" s="19">
        <f>IF(B795="Privat",0,IF(B795="Erhverv",IF(K795=0,0,IF(K795&lt;=$F$5,(K795*$H$5)-SUM($L$19:L794),IF(K795&gt;$F$7,($F$7*$H$5)+((K795-$F$7)*$H$7)-SUM($L$19:L794)))),0))</f>
        <v>0</v>
      </c>
    </row>
    <row r="796" spans="1:12" ht="15" customHeight="1" x14ac:dyDescent="0.2">
      <c r="A796" s="21"/>
      <c r="B796" s="54"/>
      <c r="C796" s="54"/>
      <c r="D796" s="55"/>
      <c r="E796" s="56"/>
      <c r="F796" s="56"/>
      <c r="G796" s="7"/>
      <c r="H796" s="7"/>
      <c r="I796" s="14">
        <f t="shared" si="12"/>
        <v>0</v>
      </c>
      <c r="J796" s="15">
        <f>IF(I796=0,0,SUMIF($B$20:B796,"Privat",$I$20:I796))</f>
        <v>0</v>
      </c>
      <c r="K796" s="15">
        <f>IF(I796=0,0,SUMIF($B$20:B796,"Erhverv",$I$20:I796))</f>
        <v>0</v>
      </c>
      <c r="L796" s="16">
        <f>IF(B796="Privat",0,IF(B796="Erhverv",IF(K796=0,0,IF(K796&lt;=$F$5,(K796*$H$5)-SUM($L$19:L795),IF(K796&gt;$F$7,($F$7*$H$5)+((K796-$F$7)*$H$7)-SUM($L$19:L795)))),0))</f>
        <v>0</v>
      </c>
    </row>
    <row r="797" spans="1:12" ht="15" customHeight="1" thickBot="1" x14ac:dyDescent="0.25">
      <c r="A797" s="3"/>
      <c r="B797" s="50"/>
      <c r="C797" s="50"/>
      <c r="D797" s="51"/>
      <c r="E797" s="45"/>
      <c r="F797" s="45"/>
      <c r="G797" s="6"/>
      <c r="H797" s="6"/>
      <c r="I797" s="17">
        <f t="shared" si="12"/>
        <v>0</v>
      </c>
      <c r="J797" s="18">
        <f>IF(I797=0,0,SUMIF($B$20:B797,"Privat",$I$20:I797))</f>
        <v>0</v>
      </c>
      <c r="K797" s="18">
        <f>IF(I797=0,0,SUMIF($B$20:B797,"Erhverv",$I$20:I797))</f>
        <v>0</v>
      </c>
      <c r="L797" s="19">
        <f>IF(B797="Privat",0,IF(B797="Erhverv",IF(K797=0,0,IF(K797&lt;=$F$5,(K797*$H$5)-SUM($L$19:L796),IF(K797&gt;$F$7,($F$7*$H$5)+((K797-$F$7)*$H$7)-SUM($L$19:L796)))),0))</f>
        <v>0</v>
      </c>
    </row>
    <row r="798" spans="1:12" ht="15" customHeight="1" x14ac:dyDescent="0.2">
      <c r="A798" s="21"/>
      <c r="B798" s="54"/>
      <c r="C798" s="54"/>
      <c r="D798" s="55"/>
      <c r="E798" s="56"/>
      <c r="F798" s="56"/>
      <c r="G798" s="7"/>
      <c r="H798" s="7"/>
      <c r="I798" s="14">
        <f t="shared" si="12"/>
        <v>0</v>
      </c>
      <c r="J798" s="15">
        <f>IF(I798=0,0,SUMIF($B$20:B798,"Privat",$I$20:I798))</f>
        <v>0</v>
      </c>
      <c r="K798" s="15">
        <f>IF(I798=0,0,SUMIF($B$20:B798,"Erhverv",$I$20:I798))</f>
        <v>0</v>
      </c>
      <c r="L798" s="16">
        <f>IF(B798="Privat",0,IF(B798="Erhverv",IF(K798=0,0,IF(K798&lt;=$F$5,(K798*$H$5)-SUM($L$19:L797),IF(K798&gt;$F$7,($F$7*$H$5)+((K798-$F$7)*$H$7)-SUM($L$19:L797)))),0))</f>
        <v>0</v>
      </c>
    </row>
    <row r="799" spans="1:12" ht="15" customHeight="1" thickBot="1" x14ac:dyDescent="0.25">
      <c r="A799" s="3"/>
      <c r="B799" s="50"/>
      <c r="C799" s="50"/>
      <c r="D799" s="51"/>
      <c r="E799" s="45"/>
      <c r="F799" s="45"/>
      <c r="G799" s="6"/>
      <c r="H799" s="6"/>
      <c r="I799" s="17">
        <f t="shared" si="12"/>
        <v>0</v>
      </c>
      <c r="J799" s="18">
        <f>IF(I799=0,0,SUMIF($B$20:B799,"Privat",$I$20:I799))</f>
        <v>0</v>
      </c>
      <c r="K799" s="18">
        <f>IF(I799=0,0,SUMIF($B$20:B799,"Erhverv",$I$20:I799))</f>
        <v>0</v>
      </c>
      <c r="L799" s="19">
        <f>IF(B799="Privat",0,IF(B799="Erhverv",IF(K799=0,0,IF(K799&lt;=$F$5,(K799*$H$5)-SUM($L$19:L798),IF(K799&gt;$F$7,($F$7*$H$5)+((K799-$F$7)*$H$7)-SUM($L$19:L798)))),0))</f>
        <v>0</v>
      </c>
    </row>
    <row r="800" spans="1:12" ht="15" customHeight="1" x14ac:dyDescent="0.2">
      <c r="A800" s="21"/>
      <c r="B800" s="54"/>
      <c r="C800" s="54"/>
      <c r="D800" s="55"/>
      <c r="E800" s="56"/>
      <c r="F800" s="56"/>
      <c r="G800" s="7"/>
      <c r="H800" s="7"/>
      <c r="I800" s="14">
        <f t="shared" si="12"/>
        <v>0</v>
      </c>
      <c r="J800" s="15">
        <f>IF(I800=0,0,SUMIF($B$20:B800,"Privat",$I$20:I800))</f>
        <v>0</v>
      </c>
      <c r="K800" s="15">
        <f>IF(I800=0,0,SUMIF($B$20:B800,"Erhverv",$I$20:I800))</f>
        <v>0</v>
      </c>
      <c r="L800" s="16">
        <f>IF(B800="Privat",0,IF(B800="Erhverv",IF(K800=0,0,IF(K800&lt;=$F$5,(K800*$H$5)-SUM($L$19:L799),IF(K800&gt;$F$7,($F$7*$H$5)+((K800-$F$7)*$H$7)-SUM($L$19:L799)))),0))</f>
        <v>0</v>
      </c>
    </row>
    <row r="801" spans="1:12" ht="15" customHeight="1" thickBot="1" x14ac:dyDescent="0.25">
      <c r="A801" s="3"/>
      <c r="B801" s="50"/>
      <c r="C801" s="50"/>
      <c r="D801" s="51"/>
      <c r="E801" s="45"/>
      <c r="F801" s="45"/>
      <c r="G801" s="6"/>
      <c r="H801" s="6"/>
      <c r="I801" s="17">
        <f t="shared" si="12"/>
        <v>0</v>
      </c>
      <c r="J801" s="18">
        <f>IF(I801=0,0,SUMIF($B$20:B801,"Privat",$I$20:I801))</f>
        <v>0</v>
      </c>
      <c r="K801" s="18">
        <f>IF(I801=0,0,SUMIF($B$20:B801,"Erhverv",$I$20:I801))</f>
        <v>0</v>
      </c>
      <c r="L801" s="19">
        <f>IF(B801="Privat",0,IF(B801="Erhverv",IF(K801=0,0,IF(K801&lt;=$F$5,(K801*$H$5)-SUM($L$19:L800),IF(K801&gt;$F$7,($F$7*$H$5)+((K801-$F$7)*$H$7)-SUM($L$19:L800)))),0))</f>
        <v>0</v>
      </c>
    </row>
    <row r="802" spans="1:12" ht="15" customHeight="1" x14ac:dyDescent="0.2">
      <c r="A802" s="21"/>
      <c r="B802" s="54"/>
      <c r="C802" s="54"/>
      <c r="D802" s="55"/>
      <c r="E802" s="56"/>
      <c r="F802" s="56"/>
      <c r="G802" s="7"/>
      <c r="H802" s="7"/>
      <c r="I802" s="14">
        <f t="shared" si="12"/>
        <v>0</v>
      </c>
      <c r="J802" s="15">
        <f>IF(I802=0,0,SUMIF($B$20:B802,"Privat",$I$20:I802))</f>
        <v>0</v>
      </c>
      <c r="K802" s="15">
        <f>IF(I802=0,0,SUMIF($B$20:B802,"Erhverv",$I$20:I802))</f>
        <v>0</v>
      </c>
      <c r="L802" s="16">
        <f>IF(B802="Privat",0,IF(B802="Erhverv",IF(K802=0,0,IF(K802&lt;=$F$5,(K802*$H$5)-SUM($L$19:L801),IF(K802&gt;$F$7,($F$7*$H$5)+((K802-$F$7)*$H$7)-SUM($L$19:L801)))),0))</f>
        <v>0</v>
      </c>
    </row>
    <row r="803" spans="1:12" ht="15" customHeight="1" thickBot="1" x14ac:dyDescent="0.25">
      <c r="A803" s="3"/>
      <c r="B803" s="50"/>
      <c r="C803" s="50"/>
      <c r="D803" s="51"/>
      <c r="E803" s="45"/>
      <c r="F803" s="45"/>
      <c r="G803" s="6"/>
      <c r="H803" s="6"/>
      <c r="I803" s="17">
        <f t="shared" si="12"/>
        <v>0</v>
      </c>
      <c r="J803" s="18">
        <f>IF(I803=0,0,SUMIF($B$20:B803,"Privat",$I$20:I803))</f>
        <v>0</v>
      </c>
      <c r="K803" s="18">
        <f>IF(I803=0,0,SUMIF($B$20:B803,"Erhverv",$I$20:I803))</f>
        <v>0</v>
      </c>
      <c r="L803" s="19">
        <f>IF(B803="Privat",0,IF(B803="Erhverv",IF(K803=0,0,IF(K803&lt;=$F$5,(K803*$H$5)-SUM($L$19:L802),IF(K803&gt;$F$7,($F$7*$H$5)+((K803-$F$7)*$H$7)-SUM($L$19:L802)))),0))</f>
        <v>0</v>
      </c>
    </row>
    <row r="804" spans="1:12" ht="15" customHeight="1" x14ac:dyDescent="0.2">
      <c r="A804" s="21"/>
      <c r="B804" s="54"/>
      <c r="C804" s="54"/>
      <c r="D804" s="55"/>
      <c r="E804" s="56"/>
      <c r="F804" s="56"/>
      <c r="G804" s="7"/>
      <c r="H804" s="7"/>
      <c r="I804" s="14">
        <f t="shared" si="12"/>
        <v>0</v>
      </c>
      <c r="J804" s="15">
        <f>IF(I804=0,0,SUMIF($B$20:B804,"Privat",$I$20:I804))</f>
        <v>0</v>
      </c>
      <c r="K804" s="15">
        <f>IF(I804=0,0,SUMIF($B$20:B804,"Erhverv",$I$20:I804))</f>
        <v>0</v>
      </c>
      <c r="L804" s="16">
        <f>IF(B804="Privat",0,IF(B804="Erhverv",IF(K804=0,0,IF(K804&lt;=$F$5,(K804*$H$5)-SUM($L$19:L803),IF(K804&gt;$F$7,($F$7*$H$5)+((K804-$F$7)*$H$7)-SUM($L$19:L803)))),0))</f>
        <v>0</v>
      </c>
    </row>
    <row r="805" spans="1:12" ht="15" customHeight="1" thickBot="1" x14ac:dyDescent="0.25">
      <c r="A805" s="3"/>
      <c r="B805" s="50"/>
      <c r="C805" s="50"/>
      <c r="D805" s="51"/>
      <c r="E805" s="45"/>
      <c r="F805" s="45"/>
      <c r="G805" s="6"/>
      <c r="H805" s="6"/>
      <c r="I805" s="17">
        <f t="shared" si="12"/>
        <v>0</v>
      </c>
      <c r="J805" s="18">
        <f>IF(I805=0,0,SUMIF($B$20:B805,"Privat",$I$20:I805))</f>
        <v>0</v>
      </c>
      <c r="K805" s="18">
        <f>IF(I805=0,0,SUMIF($B$20:B805,"Erhverv",$I$20:I805))</f>
        <v>0</v>
      </c>
      <c r="L805" s="19">
        <f>IF(B805="Privat",0,IF(B805="Erhverv",IF(K805=0,0,IF(K805&lt;=$F$5,(K805*$H$5)-SUM($L$19:L804),IF(K805&gt;$F$7,($F$7*$H$5)+((K805-$F$7)*$H$7)-SUM($L$19:L804)))),0))</f>
        <v>0</v>
      </c>
    </row>
    <row r="806" spans="1:12" ht="15" customHeight="1" x14ac:dyDescent="0.2">
      <c r="A806" s="21"/>
      <c r="B806" s="54"/>
      <c r="C806" s="54"/>
      <c r="D806" s="55"/>
      <c r="E806" s="56"/>
      <c r="F806" s="56"/>
      <c r="G806" s="7"/>
      <c r="H806" s="7"/>
      <c r="I806" s="14">
        <f t="shared" si="12"/>
        <v>0</v>
      </c>
      <c r="J806" s="15">
        <f>IF(I806=0,0,SUMIF($B$20:B806,"Privat",$I$20:I806))</f>
        <v>0</v>
      </c>
      <c r="K806" s="15">
        <f>IF(I806=0,0,SUMIF($B$20:B806,"Erhverv",$I$20:I806))</f>
        <v>0</v>
      </c>
      <c r="L806" s="16">
        <f>IF(B806="Privat",0,IF(B806="Erhverv",IF(K806=0,0,IF(K806&lt;=$F$5,(K806*$H$5)-SUM($L$19:L805),IF(K806&gt;$F$7,($F$7*$H$5)+((K806-$F$7)*$H$7)-SUM($L$19:L805)))),0))</f>
        <v>0</v>
      </c>
    </row>
    <row r="807" spans="1:12" ht="15" customHeight="1" thickBot="1" x14ac:dyDescent="0.25">
      <c r="A807" s="3"/>
      <c r="B807" s="50"/>
      <c r="C807" s="50"/>
      <c r="D807" s="51"/>
      <c r="E807" s="45"/>
      <c r="F807" s="45"/>
      <c r="G807" s="6"/>
      <c r="H807" s="6"/>
      <c r="I807" s="17">
        <f t="shared" si="12"/>
        <v>0</v>
      </c>
      <c r="J807" s="18">
        <f>IF(I807=0,0,SUMIF($B$20:B807,"Privat",$I$20:I807))</f>
        <v>0</v>
      </c>
      <c r="K807" s="18">
        <f>IF(I807=0,0,SUMIF($B$20:B807,"Erhverv",$I$20:I807))</f>
        <v>0</v>
      </c>
      <c r="L807" s="19">
        <f>IF(B807="Privat",0,IF(B807="Erhverv",IF(K807=0,0,IF(K807&lt;=$F$5,(K807*$H$5)-SUM($L$19:L806),IF(K807&gt;$F$7,($F$7*$H$5)+((K807-$F$7)*$H$7)-SUM($L$19:L806)))),0))</f>
        <v>0</v>
      </c>
    </row>
    <row r="808" spans="1:12" ht="15" customHeight="1" x14ac:dyDescent="0.2">
      <c r="A808" s="21"/>
      <c r="B808" s="54"/>
      <c r="C808" s="54"/>
      <c r="D808" s="55"/>
      <c r="E808" s="56"/>
      <c r="F808" s="56"/>
      <c r="G808" s="7"/>
      <c r="H808" s="7"/>
      <c r="I808" s="14">
        <f t="shared" si="12"/>
        <v>0</v>
      </c>
      <c r="J808" s="15">
        <f>IF(I808=0,0,SUMIF($B$20:B808,"Privat",$I$20:I808))</f>
        <v>0</v>
      </c>
      <c r="K808" s="15">
        <f>IF(I808=0,0,SUMIF($B$20:B808,"Erhverv",$I$20:I808))</f>
        <v>0</v>
      </c>
      <c r="L808" s="16">
        <f>IF(B808="Privat",0,IF(B808="Erhverv",IF(K808=0,0,IF(K808&lt;=$F$5,(K808*$H$5)-SUM($L$19:L807),IF(K808&gt;$F$7,($F$7*$H$5)+((K808-$F$7)*$H$7)-SUM($L$19:L807)))),0))</f>
        <v>0</v>
      </c>
    </row>
    <row r="809" spans="1:12" ht="15" customHeight="1" thickBot="1" x14ac:dyDescent="0.25">
      <c r="A809" s="3"/>
      <c r="B809" s="50"/>
      <c r="C809" s="50"/>
      <c r="D809" s="51"/>
      <c r="E809" s="45"/>
      <c r="F809" s="45"/>
      <c r="G809" s="6"/>
      <c r="H809" s="6"/>
      <c r="I809" s="17">
        <f t="shared" si="12"/>
        <v>0</v>
      </c>
      <c r="J809" s="18">
        <f>IF(I809=0,0,SUMIF($B$20:B809,"Privat",$I$20:I809))</f>
        <v>0</v>
      </c>
      <c r="K809" s="18">
        <f>IF(I809=0,0,SUMIF($B$20:B809,"Erhverv",$I$20:I809))</f>
        <v>0</v>
      </c>
      <c r="L809" s="19">
        <f>IF(B809="Privat",0,IF(B809="Erhverv",IF(K809=0,0,IF(K809&lt;=$F$5,(K809*$H$5)-SUM($L$19:L808),IF(K809&gt;$F$7,($F$7*$H$5)+((K809-$F$7)*$H$7)-SUM($L$19:L808)))),0))</f>
        <v>0</v>
      </c>
    </row>
    <row r="810" spans="1:12" ht="15" customHeight="1" x14ac:dyDescent="0.2">
      <c r="A810" s="21"/>
      <c r="B810" s="54"/>
      <c r="C810" s="54"/>
      <c r="D810" s="55"/>
      <c r="E810" s="56"/>
      <c r="F810" s="56"/>
      <c r="G810" s="7"/>
      <c r="H810" s="7"/>
      <c r="I810" s="14">
        <f t="shared" si="12"/>
        <v>0</v>
      </c>
      <c r="J810" s="15">
        <f>IF(I810=0,0,SUMIF($B$20:B810,"Privat",$I$20:I810))</f>
        <v>0</v>
      </c>
      <c r="K810" s="15">
        <f>IF(I810=0,0,SUMIF($B$20:B810,"Erhverv",$I$20:I810))</f>
        <v>0</v>
      </c>
      <c r="L810" s="16">
        <f>IF(B810="Privat",0,IF(B810="Erhverv",IF(K810=0,0,IF(K810&lt;=$F$5,(K810*$H$5)-SUM($L$19:L809),IF(K810&gt;$F$7,($F$7*$H$5)+((K810-$F$7)*$H$7)-SUM($L$19:L809)))),0))</f>
        <v>0</v>
      </c>
    </row>
    <row r="811" spans="1:12" ht="15" customHeight="1" thickBot="1" x14ac:dyDescent="0.25">
      <c r="A811" s="3"/>
      <c r="B811" s="50"/>
      <c r="C811" s="50"/>
      <c r="D811" s="51"/>
      <c r="E811" s="45"/>
      <c r="F811" s="45"/>
      <c r="G811" s="6"/>
      <c r="H811" s="6"/>
      <c r="I811" s="17">
        <f t="shared" si="12"/>
        <v>0</v>
      </c>
      <c r="J811" s="18">
        <f>IF(I811=0,0,SUMIF($B$20:B811,"Privat",$I$20:I811))</f>
        <v>0</v>
      </c>
      <c r="K811" s="18">
        <f>IF(I811=0,0,SUMIF($B$20:B811,"Erhverv",$I$20:I811))</f>
        <v>0</v>
      </c>
      <c r="L811" s="19">
        <f>IF(B811="Privat",0,IF(B811="Erhverv",IF(K811=0,0,IF(K811&lt;=$F$5,(K811*$H$5)-SUM($L$19:L810),IF(K811&gt;$F$7,($F$7*$H$5)+((K811-$F$7)*$H$7)-SUM($L$19:L810)))),0))</f>
        <v>0</v>
      </c>
    </row>
    <row r="812" spans="1:12" ht="15" customHeight="1" x14ac:dyDescent="0.2">
      <c r="A812" s="21"/>
      <c r="B812" s="54"/>
      <c r="C812" s="54"/>
      <c r="D812" s="55"/>
      <c r="E812" s="56"/>
      <c r="F812" s="56"/>
      <c r="G812" s="7"/>
      <c r="H812" s="7"/>
      <c r="I812" s="14">
        <f t="shared" si="12"/>
        <v>0</v>
      </c>
      <c r="J812" s="15">
        <f>IF(I812=0,0,SUMIF($B$20:B812,"Privat",$I$20:I812))</f>
        <v>0</v>
      </c>
      <c r="K812" s="15">
        <f>IF(I812=0,0,SUMIF($B$20:B812,"Erhverv",$I$20:I812))</f>
        <v>0</v>
      </c>
      <c r="L812" s="16">
        <f>IF(B812="Privat",0,IF(B812="Erhverv",IF(K812=0,0,IF(K812&lt;=$F$5,(K812*$H$5)-SUM($L$19:L811),IF(K812&gt;$F$7,($F$7*$H$5)+((K812-$F$7)*$H$7)-SUM($L$19:L811)))),0))</f>
        <v>0</v>
      </c>
    </row>
    <row r="813" spans="1:12" ht="15" customHeight="1" thickBot="1" x14ac:dyDescent="0.25">
      <c r="A813" s="3"/>
      <c r="B813" s="50"/>
      <c r="C813" s="50"/>
      <c r="D813" s="51"/>
      <c r="E813" s="45"/>
      <c r="F813" s="45"/>
      <c r="G813" s="6"/>
      <c r="H813" s="6"/>
      <c r="I813" s="17">
        <f t="shared" si="12"/>
        <v>0</v>
      </c>
      <c r="J813" s="18">
        <f>IF(I813=0,0,SUMIF($B$20:B813,"Privat",$I$20:I813))</f>
        <v>0</v>
      </c>
      <c r="K813" s="18">
        <f>IF(I813=0,0,SUMIF($B$20:B813,"Erhverv",$I$20:I813))</f>
        <v>0</v>
      </c>
      <c r="L813" s="19">
        <f>IF(B813="Privat",0,IF(B813="Erhverv",IF(K813=0,0,IF(K813&lt;=$F$5,(K813*$H$5)-SUM($L$19:L812),IF(K813&gt;$F$7,($F$7*$H$5)+((K813-$F$7)*$H$7)-SUM($L$19:L812)))),0))</f>
        <v>0</v>
      </c>
    </row>
    <row r="814" spans="1:12" ht="15" customHeight="1" x14ac:dyDescent="0.2">
      <c r="A814" s="21"/>
      <c r="B814" s="54"/>
      <c r="C814" s="54"/>
      <c r="D814" s="55"/>
      <c r="E814" s="56"/>
      <c r="F814" s="56"/>
      <c r="G814" s="7"/>
      <c r="H814" s="7"/>
      <c r="I814" s="14">
        <f t="shared" si="12"/>
        <v>0</v>
      </c>
      <c r="J814" s="15">
        <f>IF(I814=0,0,SUMIF($B$20:B814,"Privat",$I$20:I814))</f>
        <v>0</v>
      </c>
      <c r="K814" s="15">
        <f>IF(I814=0,0,SUMIF($B$20:B814,"Erhverv",$I$20:I814))</f>
        <v>0</v>
      </c>
      <c r="L814" s="16">
        <f>IF(B814="Privat",0,IF(B814="Erhverv",IF(K814=0,0,IF(K814&lt;=$F$5,(K814*$H$5)-SUM($L$19:L813),IF(K814&gt;$F$7,($F$7*$H$5)+((K814-$F$7)*$H$7)-SUM($L$19:L813)))),0))</f>
        <v>0</v>
      </c>
    </row>
    <row r="815" spans="1:12" ht="15" customHeight="1" thickBot="1" x14ac:dyDescent="0.25">
      <c r="A815" s="3"/>
      <c r="B815" s="50"/>
      <c r="C815" s="50"/>
      <c r="D815" s="51"/>
      <c r="E815" s="45"/>
      <c r="F815" s="45"/>
      <c r="G815" s="6"/>
      <c r="H815" s="6"/>
      <c r="I815" s="17">
        <f t="shared" si="12"/>
        <v>0</v>
      </c>
      <c r="J815" s="18">
        <f>IF(I815=0,0,SUMIF($B$20:B815,"Privat",$I$20:I815))</f>
        <v>0</v>
      </c>
      <c r="K815" s="18">
        <f>IF(I815=0,0,SUMIF($B$20:B815,"Erhverv",$I$20:I815))</f>
        <v>0</v>
      </c>
      <c r="L815" s="19">
        <f>IF(B815="Privat",0,IF(B815="Erhverv",IF(K815=0,0,IF(K815&lt;=$F$5,(K815*$H$5)-SUM($L$19:L814),IF(K815&gt;$F$7,($F$7*$H$5)+((K815-$F$7)*$H$7)-SUM($L$19:L814)))),0))</f>
        <v>0</v>
      </c>
    </row>
    <row r="816" spans="1:12" ht="15" customHeight="1" x14ac:dyDescent="0.2">
      <c r="A816" s="21"/>
      <c r="B816" s="54"/>
      <c r="C816" s="54"/>
      <c r="D816" s="55"/>
      <c r="E816" s="56"/>
      <c r="F816" s="56"/>
      <c r="G816" s="7"/>
      <c r="H816" s="7"/>
      <c r="I816" s="14">
        <f t="shared" si="12"/>
        <v>0</v>
      </c>
      <c r="J816" s="15">
        <f>IF(I816=0,0,SUMIF($B$20:B816,"Privat",$I$20:I816))</f>
        <v>0</v>
      </c>
      <c r="K816" s="15">
        <f>IF(I816=0,0,SUMIF($B$20:B816,"Erhverv",$I$20:I816))</f>
        <v>0</v>
      </c>
      <c r="L816" s="16">
        <f>IF(B816="Privat",0,IF(B816="Erhverv",IF(K816=0,0,IF(K816&lt;=$F$5,(K816*$H$5)-SUM($L$19:L815),IF(K816&gt;$F$7,($F$7*$H$5)+((K816-$F$7)*$H$7)-SUM($L$19:L815)))),0))</f>
        <v>0</v>
      </c>
    </row>
    <row r="817" spans="1:12" ht="15" customHeight="1" thickBot="1" x14ac:dyDescent="0.25">
      <c r="A817" s="3"/>
      <c r="B817" s="50"/>
      <c r="C817" s="50"/>
      <c r="D817" s="51"/>
      <c r="E817" s="45"/>
      <c r="F817" s="45"/>
      <c r="G817" s="6"/>
      <c r="H817" s="6"/>
      <c r="I817" s="17">
        <f t="shared" si="12"/>
        <v>0</v>
      </c>
      <c r="J817" s="18">
        <f>IF(I817=0,0,SUMIF($B$20:B817,"Privat",$I$20:I817))</f>
        <v>0</v>
      </c>
      <c r="K817" s="18">
        <f>IF(I817=0,0,SUMIF($B$20:B817,"Erhverv",$I$20:I817))</f>
        <v>0</v>
      </c>
      <c r="L817" s="19">
        <f>IF(B817="Privat",0,IF(B817="Erhverv",IF(K817=0,0,IF(K817&lt;=$F$5,(K817*$H$5)-SUM($L$19:L816),IF(K817&gt;$F$7,($F$7*$H$5)+((K817-$F$7)*$H$7)-SUM($L$19:L816)))),0))</f>
        <v>0</v>
      </c>
    </row>
    <row r="818" spans="1:12" ht="15" customHeight="1" x14ac:dyDescent="0.2">
      <c r="A818" s="21"/>
      <c r="B818" s="54"/>
      <c r="C818" s="54"/>
      <c r="D818" s="55"/>
      <c r="E818" s="56"/>
      <c r="F818" s="56"/>
      <c r="G818" s="7"/>
      <c r="H818" s="7"/>
      <c r="I818" s="14">
        <f t="shared" si="12"/>
        <v>0</v>
      </c>
      <c r="J818" s="15">
        <f>IF(I818=0,0,SUMIF($B$20:B818,"Privat",$I$20:I818))</f>
        <v>0</v>
      </c>
      <c r="K818" s="15">
        <f>IF(I818=0,0,SUMIF($B$20:B818,"Erhverv",$I$20:I818))</f>
        <v>0</v>
      </c>
      <c r="L818" s="16">
        <f>IF(B818="Privat",0,IF(B818="Erhverv",IF(K818=0,0,IF(K818&lt;=$F$5,(K818*$H$5)-SUM($L$19:L817),IF(K818&gt;$F$7,($F$7*$H$5)+((K818-$F$7)*$H$7)-SUM($L$19:L817)))),0))</f>
        <v>0</v>
      </c>
    </row>
    <row r="819" spans="1:12" ht="15" customHeight="1" thickBot="1" x14ac:dyDescent="0.25">
      <c r="A819" s="3"/>
      <c r="B819" s="50"/>
      <c r="C819" s="50"/>
      <c r="D819" s="51"/>
      <c r="E819" s="45"/>
      <c r="F819" s="45"/>
      <c r="G819" s="6"/>
      <c r="H819" s="6"/>
      <c r="I819" s="17">
        <f t="shared" si="12"/>
        <v>0</v>
      </c>
      <c r="J819" s="18">
        <f>IF(I819=0,0,SUMIF($B$20:B819,"Privat",$I$20:I819))</f>
        <v>0</v>
      </c>
      <c r="K819" s="18">
        <f>IF(I819=0,0,SUMIF($B$20:B819,"Erhverv",$I$20:I819))</f>
        <v>0</v>
      </c>
      <c r="L819" s="19">
        <f>IF(B819="Privat",0,IF(B819="Erhverv",IF(K819=0,0,IF(K819&lt;=$F$5,(K819*$H$5)-SUM($L$19:L818),IF(K819&gt;$F$7,($F$7*$H$5)+((K819-$F$7)*$H$7)-SUM($L$19:L818)))),0))</f>
        <v>0</v>
      </c>
    </row>
    <row r="820" spans="1:12" ht="15" customHeight="1" x14ac:dyDescent="0.2">
      <c r="A820" s="21"/>
      <c r="B820" s="54"/>
      <c r="C820" s="54"/>
      <c r="D820" s="55"/>
      <c r="E820" s="56"/>
      <c r="F820" s="56"/>
      <c r="G820" s="7"/>
      <c r="H820" s="7"/>
      <c r="I820" s="14">
        <f t="shared" si="12"/>
        <v>0</v>
      </c>
      <c r="J820" s="15">
        <f>IF(I820=0,0,SUMIF($B$20:B820,"Privat",$I$20:I820))</f>
        <v>0</v>
      </c>
      <c r="K820" s="15">
        <f>IF(I820=0,0,SUMIF($B$20:B820,"Erhverv",$I$20:I820))</f>
        <v>0</v>
      </c>
      <c r="L820" s="16">
        <f>IF(B820="Privat",0,IF(B820="Erhverv",IF(K820=0,0,IF(K820&lt;=$F$5,(K820*$H$5)-SUM($L$19:L819),IF(K820&gt;$F$7,($F$7*$H$5)+((K820-$F$7)*$H$7)-SUM($L$19:L819)))),0))</f>
        <v>0</v>
      </c>
    </row>
    <row r="821" spans="1:12" ht="15" customHeight="1" thickBot="1" x14ac:dyDescent="0.25">
      <c r="A821" s="3"/>
      <c r="B821" s="50"/>
      <c r="C821" s="50"/>
      <c r="D821" s="51"/>
      <c r="E821" s="45"/>
      <c r="F821" s="45"/>
      <c r="G821" s="6"/>
      <c r="H821" s="6"/>
      <c r="I821" s="17">
        <f t="shared" si="12"/>
        <v>0</v>
      </c>
      <c r="J821" s="18">
        <f>IF(I821=0,0,SUMIF($B$20:B821,"Privat",$I$20:I821))</f>
        <v>0</v>
      </c>
      <c r="K821" s="18">
        <f>IF(I821=0,0,SUMIF($B$20:B821,"Erhverv",$I$20:I821))</f>
        <v>0</v>
      </c>
      <c r="L821" s="19">
        <f>IF(B821="Privat",0,IF(B821="Erhverv",IF(K821=0,0,IF(K821&lt;=$F$5,(K821*$H$5)-SUM($L$19:L820),IF(K821&gt;$F$7,($F$7*$H$5)+((K821-$F$7)*$H$7)-SUM($L$19:L820)))),0))</f>
        <v>0</v>
      </c>
    </row>
    <row r="822" spans="1:12" ht="15" customHeight="1" x14ac:dyDescent="0.2">
      <c r="A822" s="21"/>
      <c r="B822" s="54"/>
      <c r="C822" s="54"/>
      <c r="D822" s="55"/>
      <c r="E822" s="56"/>
      <c r="F822" s="56"/>
      <c r="G822" s="7"/>
      <c r="H822" s="7"/>
      <c r="I822" s="14">
        <f t="shared" si="12"/>
        <v>0</v>
      </c>
      <c r="J822" s="15">
        <f>IF(I822=0,0,SUMIF($B$20:B822,"Privat",$I$20:I822))</f>
        <v>0</v>
      </c>
      <c r="K822" s="15">
        <f>IF(I822=0,0,SUMIF($B$20:B822,"Erhverv",$I$20:I822))</f>
        <v>0</v>
      </c>
      <c r="L822" s="16">
        <f>IF(B822="Privat",0,IF(B822="Erhverv",IF(K822=0,0,IF(K822&lt;=$F$5,(K822*$H$5)-SUM($L$19:L821),IF(K822&gt;$F$7,($F$7*$H$5)+((K822-$F$7)*$H$7)-SUM($L$19:L821)))),0))</f>
        <v>0</v>
      </c>
    </row>
    <row r="823" spans="1:12" ht="15" customHeight="1" thickBot="1" x14ac:dyDescent="0.25">
      <c r="A823" s="3"/>
      <c r="B823" s="50"/>
      <c r="C823" s="50"/>
      <c r="D823" s="51"/>
      <c r="E823" s="45"/>
      <c r="F823" s="45"/>
      <c r="G823" s="6"/>
      <c r="H823" s="6"/>
      <c r="I823" s="17">
        <f t="shared" si="12"/>
        <v>0</v>
      </c>
      <c r="J823" s="18">
        <f>IF(I823=0,0,SUMIF($B$20:B823,"Privat",$I$20:I823))</f>
        <v>0</v>
      </c>
      <c r="K823" s="18">
        <f>IF(I823=0,0,SUMIF($B$20:B823,"Erhverv",$I$20:I823))</f>
        <v>0</v>
      </c>
      <c r="L823" s="19">
        <f>IF(B823="Privat",0,IF(B823="Erhverv",IF(K823=0,0,IF(K823&lt;=$F$5,(K823*$H$5)-SUM($L$19:L822),IF(K823&gt;$F$7,($F$7*$H$5)+((K823-$F$7)*$H$7)-SUM($L$19:L822)))),0))</f>
        <v>0</v>
      </c>
    </row>
    <row r="824" spans="1:12" ht="15" customHeight="1" x14ac:dyDescent="0.2">
      <c r="A824" s="21"/>
      <c r="B824" s="54"/>
      <c r="C824" s="54"/>
      <c r="D824" s="55"/>
      <c r="E824" s="56"/>
      <c r="F824" s="56"/>
      <c r="G824" s="7"/>
      <c r="H824" s="7"/>
      <c r="I824" s="14">
        <f t="shared" si="12"/>
        <v>0</v>
      </c>
      <c r="J824" s="15">
        <f>IF(I824=0,0,SUMIF($B$20:B824,"Privat",$I$20:I824))</f>
        <v>0</v>
      </c>
      <c r="K824" s="15">
        <f>IF(I824=0,0,SUMIF($B$20:B824,"Erhverv",$I$20:I824))</f>
        <v>0</v>
      </c>
      <c r="L824" s="16">
        <f>IF(B824="Privat",0,IF(B824="Erhverv",IF(K824=0,0,IF(K824&lt;=$F$5,(K824*$H$5)-SUM($L$19:L823),IF(K824&gt;$F$7,($F$7*$H$5)+((K824-$F$7)*$H$7)-SUM($L$19:L823)))),0))</f>
        <v>0</v>
      </c>
    </row>
    <row r="825" spans="1:12" ht="15" customHeight="1" thickBot="1" x14ac:dyDescent="0.25">
      <c r="A825" s="3"/>
      <c r="B825" s="50"/>
      <c r="C825" s="50"/>
      <c r="D825" s="51"/>
      <c r="E825" s="45"/>
      <c r="F825" s="45"/>
      <c r="G825" s="6"/>
      <c r="H825" s="6"/>
      <c r="I825" s="17">
        <f t="shared" si="12"/>
        <v>0</v>
      </c>
      <c r="J825" s="18">
        <f>IF(I825=0,0,SUMIF($B$20:B825,"Privat",$I$20:I825))</f>
        <v>0</v>
      </c>
      <c r="K825" s="18">
        <f>IF(I825=0,0,SUMIF($B$20:B825,"Erhverv",$I$20:I825))</f>
        <v>0</v>
      </c>
      <c r="L825" s="19">
        <f>IF(B825="Privat",0,IF(B825="Erhverv",IF(K825=0,0,IF(K825&lt;=$F$5,(K825*$H$5)-SUM($L$19:L824),IF(K825&gt;$F$7,($F$7*$H$5)+((K825-$F$7)*$H$7)-SUM($L$19:L824)))),0))</f>
        <v>0</v>
      </c>
    </row>
    <row r="826" spans="1:12" ht="15" customHeight="1" x14ac:dyDescent="0.2">
      <c r="A826" s="21"/>
      <c r="B826" s="54"/>
      <c r="C826" s="54"/>
      <c r="D826" s="55"/>
      <c r="E826" s="56"/>
      <c r="F826" s="56"/>
      <c r="G826" s="7"/>
      <c r="H826" s="7"/>
      <c r="I826" s="14">
        <f t="shared" si="12"/>
        <v>0</v>
      </c>
      <c r="J826" s="15">
        <f>IF(I826=0,0,SUMIF($B$20:B826,"Privat",$I$20:I826))</f>
        <v>0</v>
      </c>
      <c r="K826" s="15">
        <f>IF(I826=0,0,SUMIF($B$20:B826,"Erhverv",$I$20:I826))</f>
        <v>0</v>
      </c>
      <c r="L826" s="16">
        <f>IF(B826="Privat",0,IF(B826="Erhverv",IF(K826=0,0,IF(K826&lt;=$F$5,(K826*$H$5)-SUM($L$19:L825),IF(K826&gt;$F$7,($F$7*$H$5)+((K826-$F$7)*$H$7)-SUM($L$19:L825)))),0))</f>
        <v>0</v>
      </c>
    </row>
    <row r="827" spans="1:12" ht="15" customHeight="1" thickBot="1" x14ac:dyDescent="0.25">
      <c r="A827" s="3"/>
      <c r="B827" s="50"/>
      <c r="C827" s="50"/>
      <c r="D827" s="51"/>
      <c r="E827" s="45"/>
      <c r="F827" s="45"/>
      <c r="G827" s="6"/>
      <c r="H827" s="6"/>
      <c r="I827" s="17">
        <f t="shared" si="12"/>
        <v>0</v>
      </c>
      <c r="J827" s="18">
        <f>IF(I827=0,0,SUMIF($B$20:B827,"Privat",$I$20:I827))</f>
        <v>0</v>
      </c>
      <c r="K827" s="18">
        <f>IF(I827=0,0,SUMIF($B$20:B827,"Erhverv",$I$20:I827))</f>
        <v>0</v>
      </c>
      <c r="L827" s="19">
        <f>IF(B827="Privat",0,IF(B827="Erhverv",IF(K827=0,0,IF(K827&lt;=$F$5,(K827*$H$5)-SUM($L$19:L826),IF(K827&gt;$F$7,($F$7*$H$5)+((K827-$F$7)*$H$7)-SUM($L$19:L826)))),0))</f>
        <v>0</v>
      </c>
    </row>
    <row r="828" spans="1:12" ht="15" customHeight="1" x14ac:dyDescent="0.2">
      <c r="A828" s="21"/>
      <c r="B828" s="54"/>
      <c r="C828" s="54"/>
      <c r="D828" s="55"/>
      <c r="E828" s="56"/>
      <c r="F828" s="56"/>
      <c r="G828" s="7"/>
      <c r="H828" s="7"/>
      <c r="I828" s="14">
        <f t="shared" si="12"/>
        <v>0</v>
      </c>
      <c r="J828" s="15">
        <f>IF(I828=0,0,SUMIF($B$20:B828,"Privat",$I$20:I828))</f>
        <v>0</v>
      </c>
      <c r="K828" s="15">
        <f>IF(I828=0,0,SUMIF($B$20:B828,"Erhverv",$I$20:I828))</f>
        <v>0</v>
      </c>
      <c r="L828" s="16">
        <f>IF(B828="Privat",0,IF(B828="Erhverv",IF(K828=0,0,IF(K828&lt;=$F$5,(K828*$H$5)-SUM($L$19:L827),IF(K828&gt;$F$7,($F$7*$H$5)+((K828-$F$7)*$H$7)-SUM($L$19:L827)))),0))</f>
        <v>0</v>
      </c>
    </row>
    <row r="829" spans="1:12" ht="15" customHeight="1" thickBot="1" x14ac:dyDescent="0.25">
      <c r="A829" s="3"/>
      <c r="B829" s="50"/>
      <c r="C829" s="50"/>
      <c r="D829" s="51"/>
      <c r="E829" s="45"/>
      <c r="F829" s="45"/>
      <c r="G829" s="6"/>
      <c r="H829" s="6"/>
      <c r="I829" s="17">
        <f t="shared" si="12"/>
        <v>0</v>
      </c>
      <c r="J829" s="18">
        <f>IF(I829=0,0,SUMIF($B$20:B829,"Privat",$I$20:I829))</f>
        <v>0</v>
      </c>
      <c r="K829" s="18">
        <f>IF(I829=0,0,SUMIF($B$20:B829,"Erhverv",$I$20:I829))</f>
        <v>0</v>
      </c>
      <c r="L829" s="19">
        <f>IF(B829="Privat",0,IF(B829="Erhverv",IF(K829=0,0,IF(K829&lt;=$F$5,(K829*$H$5)-SUM($L$19:L828),IF(K829&gt;$F$7,($F$7*$H$5)+((K829-$F$7)*$H$7)-SUM($L$19:L828)))),0))</f>
        <v>0</v>
      </c>
    </row>
    <row r="830" spans="1:12" ht="15" customHeight="1" x14ac:dyDescent="0.2">
      <c r="A830" s="21"/>
      <c r="B830" s="54"/>
      <c r="C830" s="54"/>
      <c r="D830" s="55"/>
      <c r="E830" s="56"/>
      <c r="F830" s="56"/>
      <c r="G830" s="7"/>
      <c r="H830" s="7"/>
      <c r="I830" s="14">
        <f t="shared" si="12"/>
        <v>0</v>
      </c>
      <c r="J830" s="15">
        <f>IF(I830=0,0,SUMIF($B$20:B830,"Privat",$I$20:I830))</f>
        <v>0</v>
      </c>
      <c r="K830" s="15">
        <f>IF(I830=0,0,SUMIF($B$20:B830,"Erhverv",$I$20:I830))</f>
        <v>0</v>
      </c>
      <c r="L830" s="16">
        <f>IF(B830="Privat",0,IF(B830="Erhverv",IF(K830=0,0,IF(K830&lt;=$F$5,(K830*$H$5)-SUM($L$19:L829),IF(K830&gt;$F$7,($F$7*$H$5)+((K830-$F$7)*$H$7)-SUM($L$19:L829)))),0))</f>
        <v>0</v>
      </c>
    </row>
    <row r="831" spans="1:12" ht="15" customHeight="1" thickBot="1" x14ac:dyDescent="0.25">
      <c r="A831" s="3"/>
      <c r="B831" s="50"/>
      <c r="C831" s="50"/>
      <c r="D831" s="51"/>
      <c r="E831" s="45"/>
      <c r="F831" s="45"/>
      <c r="G831" s="6"/>
      <c r="H831" s="6"/>
      <c r="I831" s="17">
        <f t="shared" si="12"/>
        <v>0</v>
      </c>
      <c r="J831" s="18">
        <f>IF(I831=0,0,SUMIF($B$20:B831,"Privat",$I$20:I831))</f>
        <v>0</v>
      </c>
      <c r="K831" s="18">
        <f>IF(I831=0,0,SUMIF($B$20:B831,"Erhverv",$I$20:I831))</f>
        <v>0</v>
      </c>
      <c r="L831" s="19">
        <f>IF(B831="Privat",0,IF(B831="Erhverv",IF(K831=0,0,IF(K831&lt;=$F$5,(K831*$H$5)-SUM($L$19:L830),IF(K831&gt;$F$7,($F$7*$H$5)+((K831-$F$7)*$H$7)-SUM($L$19:L830)))),0))</f>
        <v>0</v>
      </c>
    </row>
    <row r="832" spans="1:12" ht="15" customHeight="1" x14ac:dyDescent="0.2">
      <c r="A832" s="21"/>
      <c r="B832" s="54"/>
      <c r="C832" s="54"/>
      <c r="D832" s="55"/>
      <c r="E832" s="56"/>
      <c r="F832" s="56"/>
      <c r="G832" s="7"/>
      <c r="H832" s="7"/>
      <c r="I832" s="14">
        <f t="shared" si="12"/>
        <v>0</v>
      </c>
      <c r="J832" s="15">
        <f>IF(I832=0,0,SUMIF($B$20:B832,"Privat",$I$20:I832))</f>
        <v>0</v>
      </c>
      <c r="K832" s="15">
        <f>IF(I832=0,0,SUMIF($B$20:B832,"Erhverv",$I$20:I832))</f>
        <v>0</v>
      </c>
      <c r="L832" s="16">
        <f>IF(B832="Privat",0,IF(B832="Erhverv",IF(K832=0,0,IF(K832&lt;=$F$5,(K832*$H$5)-SUM($L$19:L831),IF(K832&gt;$F$7,($F$7*$H$5)+((K832-$F$7)*$H$7)-SUM($L$19:L831)))),0))</f>
        <v>0</v>
      </c>
    </row>
    <row r="833" spans="1:12" ht="15" customHeight="1" thickBot="1" x14ac:dyDescent="0.25">
      <c r="A833" s="3"/>
      <c r="B833" s="50"/>
      <c r="C833" s="50"/>
      <c r="D833" s="51"/>
      <c r="E833" s="45"/>
      <c r="F833" s="45"/>
      <c r="G833" s="6"/>
      <c r="H833" s="6"/>
      <c r="I833" s="17">
        <f t="shared" si="12"/>
        <v>0</v>
      </c>
      <c r="J833" s="18">
        <f>IF(I833=0,0,SUMIF($B$20:B833,"Privat",$I$20:I833))</f>
        <v>0</v>
      </c>
      <c r="K833" s="18">
        <f>IF(I833=0,0,SUMIF($B$20:B833,"Erhverv",$I$20:I833))</f>
        <v>0</v>
      </c>
      <c r="L833" s="19">
        <f>IF(B833="Privat",0,IF(B833="Erhverv",IF(K833=0,0,IF(K833&lt;=$F$5,(K833*$H$5)-SUM($L$19:L832),IF(K833&gt;$F$7,($F$7*$H$5)+((K833-$F$7)*$H$7)-SUM($L$19:L832)))),0))</f>
        <v>0</v>
      </c>
    </row>
    <row r="834" spans="1:12" ht="15" customHeight="1" x14ac:dyDescent="0.2">
      <c r="A834" s="21"/>
      <c r="B834" s="54"/>
      <c r="C834" s="54"/>
      <c r="D834" s="55"/>
      <c r="E834" s="56"/>
      <c r="F834" s="56"/>
      <c r="G834" s="7"/>
      <c r="H834" s="7"/>
      <c r="I834" s="14">
        <f t="shared" si="12"/>
        <v>0</v>
      </c>
      <c r="J834" s="15">
        <f>IF(I834=0,0,SUMIF($B$20:B834,"Privat",$I$20:I834))</f>
        <v>0</v>
      </c>
      <c r="K834" s="15">
        <f>IF(I834=0,0,SUMIF($B$20:B834,"Erhverv",$I$20:I834))</f>
        <v>0</v>
      </c>
      <c r="L834" s="16">
        <f>IF(B834="Privat",0,IF(B834="Erhverv",IF(K834=0,0,IF(K834&lt;=$F$5,(K834*$H$5)-SUM($L$19:L833),IF(K834&gt;$F$7,($F$7*$H$5)+((K834-$F$7)*$H$7)-SUM($L$19:L833)))),0))</f>
        <v>0</v>
      </c>
    </row>
    <row r="835" spans="1:12" ht="15" customHeight="1" thickBot="1" x14ac:dyDescent="0.25">
      <c r="A835" s="3"/>
      <c r="B835" s="50"/>
      <c r="C835" s="50"/>
      <c r="D835" s="51"/>
      <c r="E835" s="45"/>
      <c r="F835" s="45"/>
      <c r="G835" s="6"/>
      <c r="H835" s="6"/>
      <c r="I835" s="17">
        <f t="shared" si="12"/>
        <v>0</v>
      </c>
      <c r="J835" s="18">
        <f>IF(I835=0,0,SUMIF($B$20:B835,"Privat",$I$20:I835))</f>
        <v>0</v>
      </c>
      <c r="K835" s="18">
        <f>IF(I835=0,0,SUMIF($B$20:B835,"Erhverv",$I$20:I835))</f>
        <v>0</v>
      </c>
      <c r="L835" s="19">
        <f>IF(B835="Privat",0,IF(B835="Erhverv",IF(K835=0,0,IF(K835&lt;=$F$5,(K835*$H$5)-SUM($L$19:L834),IF(K835&gt;$F$7,($F$7*$H$5)+((K835-$F$7)*$H$7)-SUM($L$19:L834)))),0))</f>
        <v>0</v>
      </c>
    </row>
    <row r="836" spans="1:12" ht="15" customHeight="1" x14ac:dyDescent="0.2">
      <c r="A836" s="21"/>
      <c r="B836" s="54"/>
      <c r="C836" s="54"/>
      <c r="D836" s="55"/>
      <c r="E836" s="56"/>
      <c r="F836" s="56"/>
      <c r="G836" s="7"/>
      <c r="H836" s="7"/>
      <c r="I836" s="14">
        <f t="shared" si="12"/>
        <v>0</v>
      </c>
      <c r="J836" s="15">
        <f>IF(I836=0,0,SUMIF($B$20:B836,"Privat",$I$20:I836))</f>
        <v>0</v>
      </c>
      <c r="K836" s="15">
        <f>IF(I836=0,0,SUMIF($B$20:B836,"Erhverv",$I$20:I836))</f>
        <v>0</v>
      </c>
      <c r="L836" s="16">
        <f>IF(B836="Privat",0,IF(B836="Erhverv",IF(K836=0,0,IF(K836&lt;=$F$5,(K836*$H$5)-SUM($L$19:L835),IF(K836&gt;$F$7,($F$7*$H$5)+((K836-$F$7)*$H$7)-SUM($L$19:L835)))),0))</f>
        <v>0</v>
      </c>
    </row>
    <row r="837" spans="1:12" ht="15" customHeight="1" thickBot="1" x14ac:dyDescent="0.25">
      <c r="A837" s="3"/>
      <c r="B837" s="50"/>
      <c r="C837" s="50"/>
      <c r="D837" s="51"/>
      <c r="E837" s="45"/>
      <c r="F837" s="45"/>
      <c r="G837" s="6"/>
      <c r="H837" s="6"/>
      <c r="I837" s="17">
        <f t="shared" si="12"/>
        <v>0</v>
      </c>
      <c r="J837" s="18">
        <f>IF(I837=0,0,SUMIF($B$20:B837,"Privat",$I$20:I837))</f>
        <v>0</v>
      </c>
      <c r="K837" s="18">
        <f>IF(I837=0,0,SUMIF($B$20:B837,"Erhverv",$I$20:I837))</f>
        <v>0</v>
      </c>
      <c r="L837" s="19">
        <f>IF(B837="Privat",0,IF(B837="Erhverv",IF(K837=0,0,IF(K837&lt;=$F$5,(K837*$H$5)-SUM($L$19:L836),IF(K837&gt;$F$7,($F$7*$H$5)+((K837-$F$7)*$H$7)-SUM($L$19:L836)))),0))</f>
        <v>0</v>
      </c>
    </row>
    <row r="838" spans="1:12" ht="15" customHeight="1" x14ac:dyDescent="0.2">
      <c r="A838" s="21"/>
      <c r="B838" s="54"/>
      <c r="C838" s="54"/>
      <c r="D838" s="55"/>
      <c r="E838" s="56"/>
      <c r="F838" s="56"/>
      <c r="G838" s="7"/>
      <c r="H838" s="7"/>
      <c r="I838" s="14">
        <f t="shared" si="12"/>
        <v>0</v>
      </c>
      <c r="J838" s="15">
        <f>IF(I838=0,0,SUMIF($B$20:B838,"Privat",$I$20:I838))</f>
        <v>0</v>
      </c>
      <c r="K838" s="15">
        <f>IF(I838=0,0,SUMIF($B$20:B838,"Erhverv",$I$20:I838))</f>
        <v>0</v>
      </c>
      <c r="L838" s="16">
        <f>IF(B838="Privat",0,IF(B838="Erhverv",IF(K838=0,0,IF(K838&lt;=$F$5,(K838*$H$5)-SUM($L$19:L837),IF(K838&gt;$F$7,($F$7*$H$5)+((K838-$F$7)*$H$7)-SUM($L$19:L837)))),0))</f>
        <v>0</v>
      </c>
    </row>
    <row r="839" spans="1:12" ht="15" customHeight="1" thickBot="1" x14ac:dyDescent="0.25">
      <c r="A839" s="3"/>
      <c r="B839" s="50"/>
      <c r="C839" s="50"/>
      <c r="D839" s="51"/>
      <c r="E839" s="45"/>
      <c r="F839" s="45"/>
      <c r="G839" s="6"/>
      <c r="H839" s="6"/>
      <c r="I839" s="17">
        <f t="shared" si="12"/>
        <v>0</v>
      </c>
      <c r="J839" s="18">
        <f>IF(I839=0,0,SUMIF($B$20:B839,"Privat",$I$20:I839))</f>
        <v>0</v>
      </c>
      <c r="K839" s="18">
        <f>IF(I839=0,0,SUMIF($B$20:B839,"Erhverv",$I$20:I839))</f>
        <v>0</v>
      </c>
      <c r="L839" s="19">
        <f>IF(B839="Privat",0,IF(B839="Erhverv",IF(K839=0,0,IF(K839&lt;=$F$5,(K839*$H$5)-SUM($L$19:L838),IF(K839&gt;$F$7,($F$7*$H$5)+((K839-$F$7)*$H$7)-SUM($L$19:L838)))),0))</f>
        <v>0</v>
      </c>
    </row>
    <row r="840" spans="1:12" ht="15" customHeight="1" x14ac:dyDescent="0.2">
      <c r="A840" s="21"/>
      <c r="B840" s="54"/>
      <c r="C840" s="54"/>
      <c r="D840" s="55"/>
      <c r="E840" s="56"/>
      <c r="F840" s="56"/>
      <c r="G840" s="7"/>
      <c r="H840" s="7"/>
      <c r="I840" s="14">
        <f t="shared" si="12"/>
        <v>0</v>
      </c>
      <c r="J840" s="15">
        <f>IF(I840=0,0,SUMIF($B$20:B840,"Privat",$I$20:I840))</f>
        <v>0</v>
      </c>
      <c r="K840" s="15">
        <f>IF(I840=0,0,SUMIF($B$20:B840,"Erhverv",$I$20:I840))</f>
        <v>0</v>
      </c>
      <c r="L840" s="16">
        <f>IF(B840="Privat",0,IF(B840="Erhverv",IF(K840=0,0,IF(K840&lt;=$F$5,(K840*$H$5)-SUM($L$19:L839),IF(K840&gt;$F$7,($F$7*$H$5)+((K840-$F$7)*$H$7)-SUM($L$19:L839)))),0))</f>
        <v>0</v>
      </c>
    </row>
    <row r="841" spans="1:12" ht="15" customHeight="1" thickBot="1" x14ac:dyDescent="0.25">
      <c r="A841" s="3"/>
      <c r="B841" s="50"/>
      <c r="C841" s="50"/>
      <c r="D841" s="51"/>
      <c r="E841" s="45"/>
      <c r="F841" s="45"/>
      <c r="G841" s="6"/>
      <c r="H841" s="6"/>
      <c r="I841" s="17">
        <f t="shared" si="12"/>
        <v>0</v>
      </c>
      <c r="J841" s="18">
        <f>IF(I841=0,0,SUMIF($B$20:B841,"Privat",$I$20:I841))</f>
        <v>0</v>
      </c>
      <c r="K841" s="18">
        <f>IF(I841=0,0,SUMIF($B$20:B841,"Erhverv",$I$20:I841))</f>
        <v>0</v>
      </c>
      <c r="L841" s="19">
        <f>IF(B841="Privat",0,IF(B841="Erhverv",IF(K841=0,0,IF(K841&lt;=$F$5,(K841*$H$5)-SUM($L$19:L840),IF(K841&gt;$F$7,($F$7*$H$5)+((K841-$F$7)*$H$7)-SUM($L$19:L840)))),0))</f>
        <v>0</v>
      </c>
    </row>
    <row r="842" spans="1:12" ht="15" customHeight="1" x14ac:dyDescent="0.2">
      <c r="A842" s="21"/>
      <c r="B842" s="54"/>
      <c r="C842" s="54"/>
      <c r="D842" s="55"/>
      <c r="E842" s="56"/>
      <c r="F842" s="56"/>
      <c r="G842" s="7"/>
      <c r="H842" s="7"/>
      <c r="I842" s="14">
        <f t="shared" si="12"/>
        <v>0</v>
      </c>
      <c r="J842" s="15">
        <f>IF(I842=0,0,SUMIF($B$20:B842,"Privat",$I$20:I842))</f>
        <v>0</v>
      </c>
      <c r="K842" s="15">
        <f>IF(I842=0,0,SUMIF($B$20:B842,"Erhverv",$I$20:I842))</f>
        <v>0</v>
      </c>
      <c r="L842" s="16">
        <f>IF(B842="Privat",0,IF(B842="Erhverv",IF(K842=0,0,IF(K842&lt;=$F$5,(K842*$H$5)-SUM($L$19:L841),IF(K842&gt;$F$7,($F$7*$H$5)+((K842-$F$7)*$H$7)-SUM($L$19:L841)))),0))</f>
        <v>0</v>
      </c>
    </row>
    <row r="843" spans="1:12" ht="15" customHeight="1" thickBot="1" x14ac:dyDescent="0.25">
      <c r="A843" s="3"/>
      <c r="B843" s="50"/>
      <c r="C843" s="50"/>
      <c r="D843" s="51"/>
      <c r="E843" s="45"/>
      <c r="F843" s="45"/>
      <c r="G843" s="6"/>
      <c r="H843" s="6"/>
      <c r="I843" s="17">
        <f t="shared" si="12"/>
        <v>0</v>
      </c>
      <c r="J843" s="18">
        <f>IF(I843=0,0,SUMIF($B$20:B843,"Privat",$I$20:I843))</f>
        <v>0</v>
      </c>
      <c r="K843" s="18">
        <f>IF(I843=0,0,SUMIF($B$20:B843,"Erhverv",$I$20:I843))</f>
        <v>0</v>
      </c>
      <c r="L843" s="19">
        <f>IF(B843="Privat",0,IF(B843="Erhverv",IF(K843=0,0,IF(K843&lt;=$F$5,(K843*$H$5)-SUM($L$19:L842),IF(K843&gt;$F$7,($F$7*$H$5)+((K843-$F$7)*$H$7)-SUM($L$19:L842)))),0))</f>
        <v>0</v>
      </c>
    </row>
    <row r="844" spans="1:12" ht="15" customHeight="1" x14ac:dyDescent="0.2">
      <c r="A844" s="21"/>
      <c r="B844" s="54"/>
      <c r="C844" s="54"/>
      <c r="D844" s="55"/>
      <c r="E844" s="56"/>
      <c r="F844" s="56"/>
      <c r="G844" s="7"/>
      <c r="H844" s="7"/>
      <c r="I844" s="14">
        <f t="shared" si="12"/>
        <v>0</v>
      </c>
      <c r="J844" s="15">
        <f>IF(I844=0,0,SUMIF($B$20:B844,"Privat",$I$20:I844))</f>
        <v>0</v>
      </c>
      <c r="K844" s="15">
        <f>IF(I844=0,0,SUMIF($B$20:B844,"Erhverv",$I$20:I844))</f>
        <v>0</v>
      </c>
      <c r="L844" s="16">
        <f>IF(B844="Privat",0,IF(B844="Erhverv",IF(K844=0,0,IF(K844&lt;=$F$5,(K844*$H$5)-SUM($L$19:L843),IF(K844&gt;$F$7,($F$7*$H$5)+((K844-$F$7)*$H$7)-SUM($L$19:L843)))),0))</f>
        <v>0</v>
      </c>
    </row>
    <row r="845" spans="1:12" ht="15" customHeight="1" thickBot="1" x14ac:dyDescent="0.25">
      <c r="A845" s="3"/>
      <c r="B845" s="50"/>
      <c r="C845" s="50"/>
      <c r="D845" s="51"/>
      <c r="E845" s="45"/>
      <c r="F845" s="45"/>
      <c r="G845" s="6"/>
      <c r="H845" s="6"/>
      <c r="I845" s="17">
        <f t="shared" si="12"/>
        <v>0</v>
      </c>
      <c r="J845" s="18">
        <f>IF(I845=0,0,SUMIF($B$20:B845,"Privat",$I$20:I845))</f>
        <v>0</v>
      </c>
      <c r="K845" s="18">
        <f>IF(I845=0,0,SUMIF($B$20:B845,"Erhverv",$I$20:I845))</f>
        <v>0</v>
      </c>
      <c r="L845" s="19">
        <f>IF(B845="Privat",0,IF(B845="Erhverv",IF(K845=0,0,IF(K845&lt;=$F$5,(K845*$H$5)-SUM($L$19:L844),IF(K845&gt;$F$7,($F$7*$H$5)+((K845-$F$7)*$H$7)-SUM($L$19:L844)))),0))</f>
        <v>0</v>
      </c>
    </row>
    <row r="846" spans="1:12" ht="15" customHeight="1" x14ac:dyDescent="0.2">
      <c r="A846" s="21"/>
      <c r="B846" s="54"/>
      <c r="C846" s="54"/>
      <c r="D846" s="55"/>
      <c r="E846" s="56"/>
      <c r="F846" s="56"/>
      <c r="G846" s="7"/>
      <c r="H846" s="7"/>
      <c r="I846" s="14">
        <f t="shared" si="12"/>
        <v>0</v>
      </c>
      <c r="J846" s="15">
        <f>IF(I846=0,0,SUMIF($B$20:B846,"Privat",$I$20:I846))</f>
        <v>0</v>
      </c>
      <c r="K846" s="15">
        <f>IF(I846=0,0,SUMIF($B$20:B846,"Erhverv",$I$20:I846))</f>
        <v>0</v>
      </c>
      <c r="L846" s="16">
        <f>IF(B846="Privat",0,IF(B846="Erhverv",IF(K846=0,0,IF(K846&lt;=$F$5,(K846*$H$5)-SUM($L$19:L845),IF(K846&gt;$F$7,($F$7*$H$5)+((K846-$F$7)*$H$7)-SUM($L$19:L845)))),0))</f>
        <v>0</v>
      </c>
    </row>
    <row r="847" spans="1:12" ht="15" customHeight="1" thickBot="1" x14ac:dyDescent="0.25">
      <c r="A847" s="3"/>
      <c r="B847" s="50"/>
      <c r="C847" s="50"/>
      <c r="D847" s="51"/>
      <c r="E847" s="45"/>
      <c r="F847" s="45"/>
      <c r="G847" s="6"/>
      <c r="H847" s="6"/>
      <c r="I847" s="17">
        <f t="shared" si="12"/>
        <v>0</v>
      </c>
      <c r="J847" s="18">
        <f>IF(I847=0,0,SUMIF($B$20:B847,"Privat",$I$20:I847))</f>
        <v>0</v>
      </c>
      <c r="K847" s="18">
        <f>IF(I847=0,0,SUMIF($B$20:B847,"Erhverv",$I$20:I847))</f>
        <v>0</v>
      </c>
      <c r="L847" s="19">
        <f>IF(B847="Privat",0,IF(B847="Erhverv",IF(K847=0,0,IF(K847&lt;=$F$5,(K847*$H$5)-SUM($L$19:L846),IF(K847&gt;$F$7,($F$7*$H$5)+((K847-$F$7)*$H$7)-SUM($L$19:L846)))),0))</f>
        <v>0</v>
      </c>
    </row>
    <row r="848" spans="1:12" ht="15" customHeight="1" x14ac:dyDescent="0.2">
      <c r="A848" s="21"/>
      <c r="B848" s="54"/>
      <c r="C848" s="54"/>
      <c r="D848" s="55"/>
      <c r="E848" s="56"/>
      <c r="F848" s="56"/>
      <c r="G848" s="7"/>
      <c r="H848" s="7"/>
      <c r="I848" s="14">
        <f t="shared" si="12"/>
        <v>0</v>
      </c>
      <c r="J848" s="15">
        <f>IF(I848=0,0,SUMIF($B$20:B848,"Privat",$I$20:I848))</f>
        <v>0</v>
      </c>
      <c r="K848" s="15">
        <f>IF(I848=0,0,SUMIF($B$20:B848,"Erhverv",$I$20:I848))</f>
        <v>0</v>
      </c>
      <c r="L848" s="16">
        <f>IF(B848="Privat",0,IF(B848="Erhverv",IF(K848=0,0,IF(K848&lt;=$F$5,(K848*$H$5)-SUM($L$19:L847),IF(K848&gt;$F$7,($F$7*$H$5)+((K848-$F$7)*$H$7)-SUM($L$19:L847)))),0))</f>
        <v>0</v>
      </c>
    </row>
    <row r="849" spans="1:12" ht="15" customHeight="1" thickBot="1" x14ac:dyDescent="0.25">
      <c r="A849" s="3"/>
      <c r="B849" s="50"/>
      <c r="C849" s="50"/>
      <c r="D849" s="51"/>
      <c r="E849" s="45"/>
      <c r="F849" s="45"/>
      <c r="G849" s="6"/>
      <c r="H849" s="6"/>
      <c r="I849" s="17">
        <f t="shared" si="12"/>
        <v>0</v>
      </c>
      <c r="J849" s="18">
        <f>IF(I849=0,0,SUMIF($B$20:B849,"Privat",$I$20:I849))</f>
        <v>0</v>
      </c>
      <c r="K849" s="18">
        <f>IF(I849=0,0,SUMIF($B$20:B849,"Erhverv",$I$20:I849))</f>
        <v>0</v>
      </c>
      <c r="L849" s="19">
        <f>IF(B849="Privat",0,IF(B849="Erhverv",IF(K849=0,0,IF(K849&lt;=$F$5,(K849*$H$5)-SUM($L$19:L848),IF(K849&gt;$F$7,($F$7*$H$5)+((K849-$F$7)*$H$7)-SUM($L$19:L848)))),0))</f>
        <v>0</v>
      </c>
    </row>
    <row r="850" spans="1:12" ht="15" customHeight="1" x14ac:dyDescent="0.2">
      <c r="A850" s="21"/>
      <c r="B850" s="54"/>
      <c r="C850" s="54"/>
      <c r="D850" s="55"/>
      <c r="E850" s="56"/>
      <c r="F850" s="56"/>
      <c r="G850" s="7"/>
      <c r="H850" s="7"/>
      <c r="I850" s="14">
        <f t="shared" si="12"/>
        <v>0</v>
      </c>
      <c r="J850" s="15">
        <f>IF(I850=0,0,SUMIF($B$20:B850,"Privat",$I$20:I850))</f>
        <v>0</v>
      </c>
      <c r="K850" s="15">
        <f>IF(I850=0,0,SUMIF($B$20:B850,"Erhverv",$I$20:I850))</f>
        <v>0</v>
      </c>
      <c r="L850" s="16">
        <f>IF(B850="Privat",0,IF(B850="Erhverv",IF(K850=0,0,IF(K850&lt;=$F$5,(K850*$H$5)-SUM($L$19:L849),IF(K850&gt;$F$7,($F$7*$H$5)+((K850-$F$7)*$H$7)-SUM($L$19:L849)))),0))</f>
        <v>0</v>
      </c>
    </row>
    <row r="851" spans="1:12" ht="15" customHeight="1" thickBot="1" x14ac:dyDescent="0.25">
      <c r="A851" s="3"/>
      <c r="B851" s="50"/>
      <c r="C851" s="50"/>
      <c r="D851" s="51"/>
      <c r="E851" s="45"/>
      <c r="F851" s="45"/>
      <c r="G851" s="6"/>
      <c r="H851" s="6"/>
      <c r="I851" s="17">
        <f t="shared" si="12"/>
        <v>0</v>
      </c>
      <c r="J851" s="18">
        <f>IF(I851=0,0,SUMIF($B$20:B851,"Privat",$I$20:I851))</f>
        <v>0</v>
      </c>
      <c r="K851" s="18">
        <f>IF(I851=0,0,SUMIF($B$20:B851,"Erhverv",$I$20:I851))</f>
        <v>0</v>
      </c>
      <c r="L851" s="19">
        <f>IF(B851="Privat",0,IF(B851="Erhverv",IF(K851=0,0,IF(K851&lt;=$F$5,(K851*$H$5)-SUM($L$19:L850),IF(K851&gt;$F$7,($F$7*$H$5)+((K851-$F$7)*$H$7)-SUM($L$19:L850)))),0))</f>
        <v>0</v>
      </c>
    </row>
    <row r="852" spans="1:12" ht="15" customHeight="1" x14ac:dyDescent="0.2">
      <c r="A852" s="21"/>
      <c r="B852" s="54"/>
      <c r="C852" s="54"/>
      <c r="D852" s="55"/>
      <c r="E852" s="56"/>
      <c r="F852" s="56"/>
      <c r="G852" s="7"/>
      <c r="H852" s="7"/>
      <c r="I852" s="14">
        <f t="shared" ref="I852:I915" si="13">IF(OR(ISBLANK(G852),ISBLANK(H852)),0,H852-G852)</f>
        <v>0</v>
      </c>
      <c r="J852" s="15">
        <f>IF(I852=0,0,SUMIF($B$20:B852,"Privat",$I$20:I852))</f>
        <v>0</v>
      </c>
      <c r="K852" s="15">
        <f>IF(I852=0,0,SUMIF($B$20:B852,"Erhverv",$I$20:I852))</f>
        <v>0</v>
      </c>
      <c r="L852" s="16">
        <f>IF(B852="Privat",0,IF(B852="Erhverv",IF(K852=0,0,IF(K852&lt;=$F$5,(K852*$H$5)-SUM($L$19:L851),IF(K852&gt;$F$7,($F$7*$H$5)+((K852-$F$7)*$H$7)-SUM($L$19:L851)))),0))</f>
        <v>0</v>
      </c>
    </row>
    <row r="853" spans="1:12" ht="15" customHeight="1" thickBot="1" x14ac:dyDescent="0.25">
      <c r="A853" s="3"/>
      <c r="B853" s="50"/>
      <c r="C853" s="50"/>
      <c r="D853" s="51"/>
      <c r="E853" s="45"/>
      <c r="F853" s="45"/>
      <c r="G853" s="6"/>
      <c r="H853" s="6"/>
      <c r="I853" s="17">
        <f t="shared" si="13"/>
        <v>0</v>
      </c>
      <c r="J853" s="18">
        <f>IF(I853=0,0,SUMIF($B$20:B853,"Privat",$I$20:I853))</f>
        <v>0</v>
      </c>
      <c r="K853" s="18">
        <f>IF(I853=0,0,SUMIF($B$20:B853,"Erhverv",$I$20:I853))</f>
        <v>0</v>
      </c>
      <c r="L853" s="19">
        <f>IF(B853="Privat",0,IF(B853="Erhverv",IF(K853=0,0,IF(K853&lt;=$F$5,(K853*$H$5)-SUM($L$19:L852),IF(K853&gt;$F$7,($F$7*$H$5)+((K853-$F$7)*$H$7)-SUM($L$19:L852)))),0))</f>
        <v>0</v>
      </c>
    </row>
    <row r="854" spans="1:12" ht="15" customHeight="1" x14ac:dyDescent="0.2">
      <c r="A854" s="21"/>
      <c r="B854" s="54"/>
      <c r="C854" s="54"/>
      <c r="D854" s="55"/>
      <c r="E854" s="56"/>
      <c r="F854" s="56"/>
      <c r="G854" s="7"/>
      <c r="H854" s="7"/>
      <c r="I854" s="14">
        <f t="shared" si="13"/>
        <v>0</v>
      </c>
      <c r="J854" s="15">
        <f>IF(I854=0,0,SUMIF($B$20:B854,"Privat",$I$20:I854))</f>
        <v>0</v>
      </c>
      <c r="K854" s="15">
        <f>IF(I854=0,0,SUMIF($B$20:B854,"Erhverv",$I$20:I854))</f>
        <v>0</v>
      </c>
      <c r="L854" s="16">
        <f>IF(B854="Privat",0,IF(B854="Erhverv",IF(K854=0,0,IF(K854&lt;=$F$5,(K854*$H$5)-SUM($L$19:L853),IF(K854&gt;$F$7,($F$7*$H$5)+((K854-$F$7)*$H$7)-SUM($L$19:L853)))),0))</f>
        <v>0</v>
      </c>
    </row>
    <row r="855" spans="1:12" ht="15" customHeight="1" thickBot="1" x14ac:dyDescent="0.25">
      <c r="A855" s="3"/>
      <c r="B855" s="50"/>
      <c r="C855" s="50"/>
      <c r="D855" s="51"/>
      <c r="E855" s="45"/>
      <c r="F855" s="45"/>
      <c r="G855" s="6"/>
      <c r="H855" s="6"/>
      <c r="I855" s="17">
        <f t="shared" si="13"/>
        <v>0</v>
      </c>
      <c r="J855" s="18">
        <f>IF(I855=0,0,SUMIF($B$20:B855,"Privat",$I$20:I855))</f>
        <v>0</v>
      </c>
      <c r="K855" s="18">
        <f>IF(I855=0,0,SUMIF($B$20:B855,"Erhverv",$I$20:I855))</f>
        <v>0</v>
      </c>
      <c r="L855" s="19">
        <f>IF(B855="Privat",0,IF(B855="Erhverv",IF(K855=0,0,IF(K855&lt;=$F$5,(K855*$H$5)-SUM($L$19:L854),IF(K855&gt;$F$7,($F$7*$H$5)+((K855-$F$7)*$H$7)-SUM($L$19:L854)))),0))</f>
        <v>0</v>
      </c>
    </row>
    <row r="856" spans="1:12" ht="15" customHeight="1" x14ac:dyDescent="0.2">
      <c r="A856" s="21"/>
      <c r="B856" s="54"/>
      <c r="C856" s="54"/>
      <c r="D856" s="55"/>
      <c r="E856" s="56"/>
      <c r="F856" s="56"/>
      <c r="G856" s="7"/>
      <c r="H856" s="7"/>
      <c r="I856" s="14">
        <f t="shared" si="13"/>
        <v>0</v>
      </c>
      <c r="J856" s="15">
        <f>IF(I856=0,0,SUMIF($B$20:B856,"Privat",$I$20:I856))</f>
        <v>0</v>
      </c>
      <c r="K856" s="15">
        <f>IF(I856=0,0,SUMIF($B$20:B856,"Erhverv",$I$20:I856))</f>
        <v>0</v>
      </c>
      <c r="L856" s="16">
        <f>IF(B856="Privat",0,IF(B856="Erhverv",IF(K856=0,0,IF(K856&lt;=$F$5,(K856*$H$5)-SUM($L$19:L855),IF(K856&gt;$F$7,($F$7*$H$5)+((K856-$F$7)*$H$7)-SUM($L$19:L855)))),0))</f>
        <v>0</v>
      </c>
    </row>
    <row r="857" spans="1:12" ht="15" customHeight="1" thickBot="1" x14ac:dyDescent="0.25">
      <c r="A857" s="3"/>
      <c r="B857" s="50"/>
      <c r="C857" s="50"/>
      <c r="D857" s="51"/>
      <c r="E857" s="45"/>
      <c r="F857" s="45"/>
      <c r="G857" s="6"/>
      <c r="H857" s="6"/>
      <c r="I857" s="17">
        <f t="shared" si="13"/>
        <v>0</v>
      </c>
      <c r="J857" s="18">
        <f>IF(I857=0,0,SUMIF($B$20:B857,"Privat",$I$20:I857))</f>
        <v>0</v>
      </c>
      <c r="K857" s="18">
        <f>IF(I857=0,0,SUMIF($B$20:B857,"Erhverv",$I$20:I857))</f>
        <v>0</v>
      </c>
      <c r="L857" s="19">
        <f>IF(B857="Privat",0,IF(B857="Erhverv",IF(K857=0,0,IF(K857&lt;=$F$5,(K857*$H$5)-SUM($L$19:L856),IF(K857&gt;$F$7,($F$7*$H$5)+((K857-$F$7)*$H$7)-SUM($L$19:L856)))),0))</f>
        <v>0</v>
      </c>
    </row>
    <row r="858" spans="1:12" ht="15" customHeight="1" x14ac:dyDescent="0.2">
      <c r="A858" s="21"/>
      <c r="B858" s="54"/>
      <c r="C858" s="54"/>
      <c r="D858" s="55"/>
      <c r="E858" s="56"/>
      <c r="F858" s="56"/>
      <c r="G858" s="7"/>
      <c r="H858" s="7"/>
      <c r="I858" s="14">
        <f t="shared" si="13"/>
        <v>0</v>
      </c>
      <c r="J858" s="15">
        <f>IF(I858=0,0,SUMIF($B$20:B858,"Privat",$I$20:I858))</f>
        <v>0</v>
      </c>
      <c r="K858" s="15">
        <f>IF(I858=0,0,SUMIF($B$20:B858,"Erhverv",$I$20:I858))</f>
        <v>0</v>
      </c>
      <c r="L858" s="16">
        <f>IF(B858="Privat",0,IF(B858="Erhverv",IF(K858=0,0,IF(K858&lt;=$F$5,(K858*$H$5)-SUM($L$19:L857),IF(K858&gt;$F$7,($F$7*$H$5)+((K858-$F$7)*$H$7)-SUM($L$19:L857)))),0))</f>
        <v>0</v>
      </c>
    </row>
    <row r="859" spans="1:12" ht="15" customHeight="1" thickBot="1" x14ac:dyDescent="0.25">
      <c r="A859" s="3"/>
      <c r="B859" s="50"/>
      <c r="C859" s="50"/>
      <c r="D859" s="51"/>
      <c r="E859" s="45"/>
      <c r="F859" s="45"/>
      <c r="G859" s="6"/>
      <c r="H859" s="6"/>
      <c r="I859" s="17">
        <f t="shared" si="13"/>
        <v>0</v>
      </c>
      <c r="J859" s="18">
        <f>IF(I859=0,0,SUMIF($B$20:B859,"Privat",$I$20:I859))</f>
        <v>0</v>
      </c>
      <c r="K859" s="18">
        <f>IF(I859=0,0,SUMIF($B$20:B859,"Erhverv",$I$20:I859))</f>
        <v>0</v>
      </c>
      <c r="L859" s="19">
        <f>IF(B859="Privat",0,IF(B859="Erhverv",IF(K859=0,0,IF(K859&lt;=$F$5,(K859*$H$5)-SUM($L$19:L858),IF(K859&gt;$F$7,($F$7*$H$5)+((K859-$F$7)*$H$7)-SUM($L$19:L858)))),0))</f>
        <v>0</v>
      </c>
    </row>
    <row r="860" spans="1:12" ht="15" customHeight="1" x14ac:dyDescent="0.2">
      <c r="A860" s="21"/>
      <c r="B860" s="54"/>
      <c r="C860" s="54"/>
      <c r="D860" s="55"/>
      <c r="E860" s="56"/>
      <c r="F860" s="56"/>
      <c r="G860" s="7"/>
      <c r="H860" s="7"/>
      <c r="I860" s="14">
        <f t="shared" si="13"/>
        <v>0</v>
      </c>
      <c r="J860" s="15">
        <f>IF(I860=0,0,SUMIF($B$20:B860,"Privat",$I$20:I860))</f>
        <v>0</v>
      </c>
      <c r="K860" s="15">
        <f>IF(I860=0,0,SUMIF($B$20:B860,"Erhverv",$I$20:I860))</f>
        <v>0</v>
      </c>
      <c r="L860" s="16">
        <f>IF(B860="Privat",0,IF(B860="Erhverv",IF(K860=0,0,IF(K860&lt;=$F$5,(K860*$H$5)-SUM($L$19:L859),IF(K860&gt;$F$7,($F$7*$H$5)+((K860-$F$7)*$H$7)-SUM($L$19:L859)))),0))</f>
        <v>0</v>
      </c>
    </row>
    <row r="861" spans="1:12" ht="15" customHeight="1" thickBot="1" x14ac:dyDescent="0.25">
      <c r="A861" s="3"/>
      <c r="B861" s="50"/>
      <c r="C861" s="50"/>
      <c r="D861" s="51"/>
      <c r="E861" s="45"/>
      <c r="F861" s="45"/>
      <c r="G861" s="6"/>
      <c r="H861" s="6"/>
      <c r="I861" s="17">
        <f t="shared" si="13"/>
        <v>0</v>
      </c>
      <c r="J861" s="18">
        <f>IF(I861=0,0,SUMIF($B$20:B861,"Privat",$I$20:I861))</f>
        <v>0</v>
      </c>
      <c r="K861" s="18">
        <f>IF(I861=0,0,SUMIF($B$20:B861,"Erhverv",$I$20:I861))</f>
        <v>0</v>
      </c>
      <c r="L861" s="19">
        <f>IF(B861="Privat",0,IF(B861="Erhverv",IF(K861=0,0,IF(K861&lt;=$F$5,(K861*$H$5)-SUM($L$19:L860),IF(K861&gt;$F$7,($F$7*$H$5)+((K861-$F$7)*$H$7)-SUM($L$19:L860)))),0))</f>
        <v>0</v>
      </c>
    </row>
    <row r="862" spans="1:12" ht="15" customHeight="1" x14ac:dyDescent="0.2">
      <c r="A862" s="21"/>
      <c r="B862" s="54"/>
      <c r="C862" s="54"/>
      <c r="D862" s="55"/>
      <c r="E862" s="56"/>
      <c r="F862" s="56"/>
      <c r="G862" s="7"/>
      <c r="H862" s="7"/>
      <c r="I862" s="14">
        <f t="shared" si="13"/>
        <v>0</v>
      </c>
      <c r="J862" s="15">
        <f>IF(I862=0,0,SUMIF($B$20:B862,"Privat",$I$20:I862))</f>
        <v>0</v>
      </c>
      <c r="K862" s="15">
        <f>IF(I862=0,0,SUMIF($B$20:B862,"Erhverv",$I$20:I862))</f>
        <v>0</v>
      </c>
      <c r="L862" s="16">
        <f>IF(B862="Privat",0,IF(B862="Erhverv",IF(K862=0,0,IF(K862&lt;=$F$5,(K862*$H$5)-SUM($L$19:L861),IF(K862&gt;$F$7,($F$7*$H$5)+((K862-$F$7)*$H$7)-SUM($L$19:L861)))),0))</f>
        <v>0</v>
      </c>
    </row>
    <row r="863" spans="1:12" ht="15" customHeight="1" thickBot="1" x14ac:dyDescent="0.25">
      <c r="A863" s="3"/>
      <c r="B863" s="50"/>
      <c r="C863" s="50"/>
      <c r="D863" s="51"/>
      <c r="E863" s="45"/>
      <c r="F863" s="45"/>
      <c r="G863" s="6"/>
      <c r="H863" s="6"/>
      <c r="I863" s="17">
        <f t="shared" si="13"/>
        <v>0</v>
      </c>
      <c r="J863" s="18">
        <f>IF(I863=0,0,SUMIF($B$20:B863,"Privat",$I$20:I863))</f>
        <v>0</v>
      </c>
      <c r="K863" s="18">
        <f>IF(I863=0,0,SUMIF($B$20:B863,"Erhverv",$I$20:I863))</f>
        <v>0</v>
      </c>
      <c r="L863" s="19">
        <f>IF(B863="Privat",0,IF(B863="Erhverv",IF(K863=0,0,IF(K863&lt;=$F$5,(K863*$H$5)-SUM($L$19:L862),IF(K863&gt;$F$7,($F$7*$H$5)+((K863-$F$7)*$H$7)-SUM($L$19:L862)))),0))</f>
        <v>0</v>
      </c>
    </row>
    <row r="864" spans="1:12" ht="15" customHeight="1" x14ac:dyDescent="0.2">
      <c r="A864" s="21"/>
      <c r="B864" s="54"/>
      <c r="C864" s="54"/>
      <c r="D864" s="55"/>
      <c r="E864" s="56"/>
      <c r="F864" s="56"/>
      <c r="G864" s="7"/>
      <c r="H864" s="7"/>
      <c r="I864" s="14">
        <f t="shared" si="13"/>
        <v>0</v>
      </c>
      <c r="J864" s="15">
        <f>IF(I864=0,0,SUMIF($B$20:B864,"Privat",$I$20:I864))</f>
        <v>0</v>
      </c>
      <c r="K864" s="15">
        <f>IF(I864=0,0,SUMIF($B$20:B864,"Erhverv",$I$20:I864))</f>
        <v>0</v>
      </c>
      <c r="L864" s="16">
        <f>IF(B864="Privat",0,IF(B864="Erhverv",IF(K864=0,0,IF(K864&lt;=$F$5,(K864*$H$5)-SUM($L$19:L863),IF(K864&gt;$F$7,($F$7*$H$5)+((K864-$F$7)*$H$7)-SUM($L$19:L863)))),0))</f>
        <v>0</v>
      </c>
    </row>
    <row r="865" spans="1:12" ht="15" customHeight="1" thickBot="1" x14ac:dyDescent="0.25">
      <c r="A865" s="3"/>
      <c r="B865" s="50"/>
      <c r="C865" s="50"/>
      <c r="D865" s="51"/>
      <c r="E865" s="45"/>
      <c r="F865" s="45"/>
      <c r="G865" s="6"/>
      <c r="H865" s="6"/>
      <c r="I865" s="17">
        <f t="shared" si="13"/>
        <v>0</v>
      </c>
      <c r="J865" s="18">
        <f>IF(I865=0,0,SUMIF($B$20:B865,"Privat",$I$20:I865))</f>
        <v>0</v>
      </c>
      <c r="K865" s="18">
        <f>IF(I865=0,0,SUMIF($B$20:B865,"Erhverv",$I$20:I865))</f>
        <v>0</v>
      </c>
      <c r="L865" s="19">
        <f>IF(B865="Privat",0,IF(B865="Erhverv",IF(K865=0,0,IF(K865&lt;=$F$5,(K865*$H$5)-SUM($L$19:L864),IF(K865&gt;$F$7,($F$7*$H$5)+((K865-$F$7)*$H$7)-SUM($L$19:L864)))),0))</f>
        <v>0</v>
      </c>
    </row>
    <row r="866" spans="1:12" ht="15" customHeight="1" x14ac:dyDescent="0.2">
      <c r="A866" s="21"/>
      <c r="B866" s="54"/>
      <c r="C866" s="54"/>
      <c r="D866" s="55"/>
      <c r="E866" s="56"/>
      <c r="F866" s="56"/>
      <c r="G866" s="7"/>
      <c r="H866" s="7"/>
      <c r="I866" s="14">
        <f t="shared" si="13"/>
        <v>0</v>
      </c>
      <c r="J866" s="15">
        <f>IF(I866=0,0,SUMIF($B$20:B866,"Privat",$I$20:I866))</f>
        <v>0</v>
      </c>
      <c r="K866" s="15">
        <f>IF(I866=0,0,SUMIF($B$20:B866,"Erhverv",$I$20:I866))</f>
        <v>0</v>
      </c>
      <c r="L866" s="16">
        <f>IF(B866="Privat",0,IF(B866="Erhverv",IF(K866=0,0,IF(K866&lt;=$F$5,(K866*$H$5)-SUM($L$19:L865),IF(K866&gt;$F$7,($F$7*$H$5)+((K866-$F$7)*$H$7)-SUM($L$19:L865)))),0))</f>
        <v>0</v>
      </c>
    </row>
    <row r="867" spans="1:12" ht="15" customHeight="1" thickBot="1" x14ac:dyDescent="0.25">
      <c r="A867" s="3"/>
      <c r="B867" s="50"/>
      <c r="C867" s="50"/>
      <c r="D867" s="51"/>
      <c r="E867" s="45"/>
      <c r="F867" s="45"/>
      <c r="G867" s="6"/>
      <c r="H867" s="6"/>
      <c r="I867" s="17">
        <f t="shared" si="13"/>
        <v>0</v>
      </c>
      <c r="J867" s="18">
        <f>IF(I867=0,0,SUMIF($B$20:B867,"Privat",$I$20:I867))</f>
        <v>0</v>
      </c>
      <c r="K867" s="18">
        <f>IF(I867=0,0,SUMIF($B$20:B867,"Erhverv",$I$20:I867))</f>
        <v>0</v>
      </c>
      <c r="L867" s="19">
        <f>IF(B867="Privat",0,IF(B867="Erhverv",IF(K867=0,0,IF(K867&lt;=$F$5,(K867*$H$5)-SUM($L$19:L866),IF(K867&gt;$F$7,($F$7*$H$5)+((K867-$F$7)*$H$7)-SUM($L$19:L866)))),0))</f>
        <v>0</v>
      </c>
    </row>
    <row r="868" spans="1:12" ht="15" customHeight="1" x14ac:dyDescent="0.2">
      <c r="A868" s="21"/>
      <c r="B868" s="54"/>
      <c r="C868" s="54"/>
      <c r="D868" s="55"/>
      <c r="E868" s="56"/>
      <c r="F868" s="56"/>
      <c r="G868" s="7"/>
      <c r="H868" s="7"/>
      <c r="I868" s="14">
        <f t="shared" si="13"/>
        <v>0</v>
      </c>
      <c r="J868" s="15">
        <f>IF(I868=0,0,SUMIF($B$20:B868,"Privat",$I$20:I868))</f>
        <v>0</v>
      </c>
      <c r="K868" s="15">
        <f>IF(I868=0,0,SUMIF($B$20:B868,"Erhverv",$I$20:I868))</f>
        <v>0</v>
      </c>
      <c r="L868" s="16">
        <f>IF(B868="Privat",0,IF(B868="Erhverv",IF(K868=0,0,IF(K868&lt;=$F$5,(K868*$H$5)-SUM($L$19:L867),IF(K868&gt;$F$7,($F$7*$H$5)+((K868-$F$7)*$H$7)-SUM($L$19:L867)))),0))</f>
        <v>0</v>
      </c>
    </row>
    <row r="869" spans="1:12" ht="15" customHeight="1" thickBot="1" x14ac:dyDescent="0.25">
      <c r="A869" s="3"/>
      <c r="B869" s="50"/>
      <c r="C869" s="50"/>
      <c r="D869" s="51"/>
      <c r="E869" s="45"/>
      <c r="F869" s="45"/>
      <c r="G869" s="6"/>
      <c r="H869" s="6"/>
      <c r="I869" s="17">
        <f t="shared" si="13"/>
        <v>0</v>
      </c>
      <c r="J869" s="18">
        <f>IF(I869=0,0,SUMIF($B$20:B869,"Privat",$I$20:I869))</f>
        <v>0</v>
      </c>
      <c r="K869" s="18">
        <f>IF(I869=0,0,SUMIF($B$20:B869,"Erhverv",$I$20:I869))</f>
        <v>0</v>
      </c>
      <c r="L869" s="19">
        <f>IF(B869="Privat",0,IF(B869="Erhverv",IF(K869=0,0,IF(K869&lt;=$F$5,(K869*$H$5)-SUM($L$19:L868),IF(K869&gt;$F$7,($F$7*$H$5)+((K869-$F$7)*$H$7)-SUM($L$19:L868)))),0))</f>
        <v>0</v>
      </c>
    </row>
    <row r="870" spans="1:12" ht="15" customHeight="1" x14ac:dyDescent="0.2">
      <c r="A870" s="21"/>
      <c r="B870" s="54"/>
      <c r="C870" s="54"/>
      <c r="D870" s="55"/>
      <c r="E870" s="56"/>
      <c r="F870" s="56"/>
      <c r="G870" s="7"/>
      <c r="H870" s="7"/>
      <c r="I870" s="14">
        <f t="shared" si="13"/>
        <v>0</v>
      </c>
      <c r="J870" s="15">
        <f>IF(I870=0,0,SUMIF($B$20:B870,"Privat",$I$20:I870))</f>
        <v>0</v>
      </c>
      <c r="K870" s="15">
        <f>IF(I870=0,0,SUMIF($B$20:B870,"Erhverv",$I$20:I870))</f>
        <v>0</v>
      </c>
      <c r="L870" s="16">
        <f>IF(B870="Privat",0,IF(B870="Erhverv",IF(K870=0,0,IF(K870&lt;=$F$5,(K870*$H$5)-SUM($L$19:L869),IF(K870&gt;$F$7,($F$7*$H$5)+((K870-$F$7)*$H$7)-SUM($L$19:L869)))),0))</f>
        <v>0</v>
      </c>
    </row>
    <row r="871" spans="1:12" ht="15" customHeight="1" thickBot="1" x14ac:dyDescent="0.25">
      <c r="A871" s="3"/>
      <c r="B871" s="50"/>
      <c r="C871" s="50"/>
      <c r="D871" s="51"/>
      <c r="E871" s="45"/>
      <c r="F871" s="45"/>
      <c r="G871" s="6"/>
      <c r="H871" s="6"/>
      <c r="I871" s="17">
        <f t="shared" si="13"/>
        <v>0</v>
      </c>
      <c r="J871" s="18">
        <f>IF(I871=0,0,SUMIF($B$20:B871,"Privat",$I$20:I871))</f>
        <v>0</v>
      </c>
      <c r="K871" s="18">
        <f>IF(I871=0,0,SUMIF($B$20:B871,"Erhverv",$I$20:I871))</f>
        <v>0</v>
      </c>
      <c r="L871" s="19">
        <f>IF(B871="Privat",0,IF(B871="Erhverv",IF(K871=0,0,IF(K871&lt;=$F$5,(K871*$H$5)-SUM($L$19:L870),IF(K871&gt;$F$7,($F$7*$H$5)+((K871-$F$7)*$H$7)-SUM($L$19:L870)))),0))</f>
        <v>0</v>
      </c>
    </row>
    <row r="872" spans="1:12" ht="15" customHeight="1" x14ac:dyDescent="0.2">
      <c r="A872" s="21"/>
      <c r="B872" s="54"/>
      <c r="C872" s="54"/>
      <c r="D872" s="55"/>
      <c r="E872" s="56"/>
      <c r="F872" s="56"/>
      <c r="G872" s="7"/>
      <c r="H872" s="7"/>
      <c r="I872" s="14">
        <f t="shared" si="13"/>
        <v>0</v>
      </c>
      <c r="J872" s="15">
        <f>IF(I872=0,0,SUMIF($B$20:B872,"Privat",$I$20:I872))</f>
        <v>0</v>
      </c>
      <c r="K872" s="15">
        <f>IF(I872=0,0,SUMIF($B$20:B872,"Erhverv",$I$20:I872))</f>
        <v>0</v>
      </c>
      <c r="L872" s="16">
        <f>IF(B872="Privat",0,IF(B872="Erhverv",IF(K872=0,0,IF(K872&lt;=$F$5,(K872*$H$5)-SUM($L$19:L871),IF(K872&gt;$F$7,($F$7*$H$5)+((K872-$F$7)*$H$7)-SUM($L$19:L871)))),0))</f>
        <v>0</v>
      </c>
    </row>
    <row r="873" spans="1:12" ht="15" customHeight="1" thickBot="1" x14ac:dyDescent="0.25">
      <c r="A873" s="3"/>
      <c r="B873" s="50"/>
      <c r="C873" s="50"/>
      <c r="D873" s="51"/>
      <c r="E873" s="45"/>
      <c r="F873" s="45"/>
      <c r="G873" s="6"/>
      <c r="H873" s="6"/>
      <c r="I873" s="17">
        <f t="shared" si="13"/>
        <v>0</v>
      </c>
      <c r="J873" s="18">
        <f>IF(I873=0,0,SUMIF($B$20:B873,"Privat",$I$20:I873))</f>
        <v>0</v>
      </c>
      <c r="K873" s="18">
        <f>IF(I873=0,0,SUMIF($B$20:B873,"Erhverv",$I$20:I873))</f>
        <v>0</v>
      </c>
      <c r="L873" s="19">
        <f>IF(B873="Privat",0,IF(B873="Erhverv",IF(K873=0,0,IF(K873&lt;=$F$5,(K873*$H$5)-SUM($L$19:L872),IF(K873&gt;$F$7,($F$7*$H$5)+((K873-$F$7)*$H$7)-SUM($L$19:L872)))),0))</f>
        <v>0</v>
      </c>
    </row>
    <row r="874" spans="1:12" ht="15" customHeight="1" x14ac:dyDescent="0.2">
      <c r="A874" s="21"/>
      <c r="B874" s="54"/>
      <c r="C874" s="54"/>
      <c r="D874" s="55"/>
      <c r="E874" s="56"/>
      <c r="F874" s="56"/>
      <c r="G874" s="7"/>
      <c r="H874" s="7"/>
      <c r="I874" s="14">
        <f t="shared" si="13"/>
        <v>0</v>
      </c>
      <c r="J874" s="15">
        <f>IF(I874=0,0,SUMIF($B$20:B874,"Privat",$I$20:I874))</f>
        <v>0</v>
      </c>
      <c r="K874" s="15">
        <f>IF(I874=0,0,SUMIF($B$20:B874,"Erhverv",$I$20:I874))</f>
        <v>0</v>
      </c>
      <c r="L874" s="16">
        <f>IF(B874="Privat",0,IF(B874="Erhverv",IF(K874=0,0,IF(K874&lt;=$F$5,(K874*$H$5)-SUM($L$19:L873),IF(K874&gt;$F$7,($F$7*$H$5)+((K874-$F$7)*$H$7)-SUM($L$19:L873)))),0))</f>
        <v>0</v>
      </c>
    </row>
    <row r="875" spans="1:12" ht="15" customHeight="1" thickBot="1" x14ac:dyDescent="0.25">
      <c r="A875" s="3"/>
      <c r="B875" s="50"/>
      <c r="C875" s="50"/>
      <c r="D875" s="51"/>
      <c r="E875" s="45"/>
      <c r="F875" s="45"/>
      <c r="G875" s="6"/>
      <c r="H875" s="6"/>
      <c r="I875" s="17">
        <f t="shared" si="13"/>
        <v>0</v>
      </c>
      <c r="J875" s="18">
        <f>IF(I875=0,0,SUMIF($B$20:B875,"Privat",$I$20:I875))</f>
        <v>0</v>
      </c>
      <c r="K875" s="18">
        <f>IF(I875=0,0,SUMIF($B$20:B875,"Erhverv",$I$20:I875))</f>
        <v>0</v>
      </c>
      <c r="L875" s="19">
        <f>IF(B875="Privat",0,IF(B875="Erhverv",IF(K875=0,0,IF(K875&lt;=$F$5,(K875*$H$5)-SUM($L$19:L874),IF(K875&gt;$F$7,($F$7*$H$5)+((K875-$F$7)*$H$7)-SUM($L$19:L874)))),0))</f>
        <v>0</v>
      </c>
    </row>
    <row r="876" spans="1:12" ht="15" customHeight="1" x14ac:dyDescent="0.2">
      <c r="A876" s="21"/>
      <c r="B876" s="54"/>
      <c r="C876" s="54"/>
      <c r="D876" s="55"/>
      <c r="E876" s="56"/>
      <c r="F876" s="56"/>
      <c r="G876" s="7"/>
      <c r="H876" s="7"/>
      <c r="I876" s="14">
        <f t="shared" si="13"/>
        <v>0</v>
      </c>
      <c r="J876" s="15">
        <f>IF(I876=0,0,SUMIF($B$20:B876,"Privat",$I$20:I876))</f>
        <v>0</v>
      </c>
      <c r="K876" s="15">
        <f>IF(I876=0,0,SUMIF($B$20:B876,"Erhverv",$I$20:I876))</f>
        <v>0</v>
      </c>
      <c r="L876" s="16">
        <f>IF(B876="Privat",0,IF(B876="Erhverv",IF(K876=0,0,IF(K876&lt;=$F$5,(K876*$H$5)-SUM($L$19:L875),IF(K876&gt;$F$7,($F$7*$H$5)+((K876-$F$7)*$H$7)-SUM($L$19:L875)))),0))</f>
        <v>0</v>
      </c>
    </row>
    <row r="877" spans="1:12" ht="15" customHeight="1" thickBot="1" x14ac:dyDescent="0.25">
      <c r="A877" s="3"/>
      <c r="B877" s="50"/>
      <c r="C877" s="50"/>
      <c r="D877" s="51"/>
      <c r="E877" s="45"/>
      <c r="F877" s="45"/>
      <c r="G877" s="6"/>
      <c r="H877" s="6"/>
      <c r="I877" s="17">
        <f t="shared" si="13"/>
        <v>0</v>
      </c>
      <c r="J877" s="18">
        <f>IF(I877=0,0,SUMIF($B$20:B877,"Privat",$I$20:I877))</f>
        <v>0</v>
      </c>
      <c r="K877" s="18">
        <f>IF(I877=0,0,SUMIF($B$20:B877,"Erhverv",$I$20:I877))</f>
        <v>0</v>
      </c>
      <c r="L877" s="19">
        <f>IF(B877="Privat",0,IF(B877="Erhverv",IF(K877=0,0,IF(K877&lt;=$F$5,(K877*$H$5)-SUM($L$19:L876),IF(K877&gt;$F$7,($F$7*$H$5)+((K877-$F$7)*$H$7)-SUM($L$19:L876)))),0))</f>
        <v>0</v>
      </c>
    </row>
    <row r="878" spans="1:12" ht="15" customHeight="1" x14ac:dyDescent="0.2">
      <c r="A878" s="21"/>
      <c r="B878" s="54"/>
      <c r="C878" s="54"/>
      <c r="D878" s="55"/>
      <c r="E878" s="56"/>
      <c r="F878" s="56"/>
      <c r="G878" s="7"/>
      <c r="H878" s="7"/>
      <c r="I878" s="14">
        <f t="shared" si="13"/>
        <v>0</v>
      </c>
      <c r="J878" s="15">
        <f>IF(I878=0,0,SUMIF($B$20:B878,"Privat",$I$20:I878))</f>
        <v>0</v>
      </c>
      <c r="K878" s="15">
        <f>IF(I878=0,0,SUMIF($B$20:B878,"Erhverv",$I$20:I878))</f>
        <v>0</v>
      </c>
      <c r="L878" s="16">
        <f>IF(B878="Privat",0,IF(B878="Erhverv",IF(K878=0,0,IF(K878&lt;=$F$5,(K878*$H$5)-SUM($L$19:L877),IF(K878&gt;$F$7,($F$7*$H$5)+((K878-$F$7)*$H$7)-SUM($L$19:L877)))),0))</f>
        <v>0</v>
      </c>
    </row>
    <row r="879" spans="1:12" ht="15" customHeight="1" thickBot="1" x14ac:dyDescent="0.25">
      <c r="A879" s="3"/>
      <c r="B879" s="50"/>
      <c r="C879" s="50"/>
      <c r="D879" s="51"/>
      <c r="E879" s="45"/>
      <c r="F879" s="45"/>
      <c r="G879" s="6"/>
      <c r="H879" s="6"/>
      <c r="I879" s="17">
        <f t="shared" si="13"/>
        <v>0</v>
      </c>
      <c r="J879" s="18">
        <f>IF(I879=0,0,SUMIF($B$20:B879,"Privat",$I$20:I879))</f>
        <v>0</v>
      </c>
      <c r="K879" s="18">
        <f>IF(I879=0,0,SUMIF($B$20:B879,"Erhverv",$I$20:I879))</f>
        <v>0</v>
      </c>
      <c r="L879" s="19">
        <f>IF(B879="Privat",0,IF(B879="Erhverv",IF(K879=0,0,IF(K879&lt;=$F$5,(K879*$H$5)-SUM($L$19:L878),IF(K879&gt;$F$7,($F$7*$H$5)+((K879-$F$7)*$H$7)-SUM($L$19:L878)))),0))</f>
        <v>0</v>
      </c>
    </row>
    <row r="880" spans="1:12" ht="15" customHeight="1" x14ac:dyDescent="0.2">
      <c r="A880" s="21"/>
      <c r="B880" s="54"/>
      <c r="C880" s="54"/>
      <c r="D880" s="55"/>
      <c r="E880" s="56"/>
      <c r="F880" s="56"/>
      <c r="G880" s="7"/>
      <c r="H880" s="7"/>
      <c r="I880" s="14">
        <f t="shared" si="13"/>
        <v>0</v>
      </c>
      <c r="J880" s="15">
        <f>IF(I880=0,0,SUMIF($B$20:B880,"Privat",$I$20:I880))</f>
        <v>0</v>
      </c>
      <c r="K880" s="15">
        <f>IF(I880=0,0,SUMIF($B$20:B880,"Erhverv",$I$20:I880))</f>
        <v>0</v>
      </c>
      <c r="L880" s="16">
        <f>IF(B880="Privat",0,IF(B880="Erhverv",IF(K880=0,0,IF(K880&lt;=$F$5,(K880*$H$5)-SUM($L$19:L879),IF(K880&gt;$F$7,($F$7*$H$5)+((K880-$F$7)*$H$7)-SUM($L$19:L879)))),0))</f>
        <v>0</v>
      </c>
    </row>
    <row r="881" spans="1:12" ht="15" customHeight="1" thickBot="1" x14ac:dyDescent="0.25">
      <c r="A881" s="3"/>
      <c r="B881" s="50"/>
      <c r="C881" s="50"/>
      <c r="D881" s="51"/>
      <c r="E881" s="45"/>
      <c r="F881" s="45"/>
      <c r="G881" s="6"/>
      <c r="H881" s="6"/>
      <c r="I881" s="17">
        <f t="shared" si="13"/>
        <v>0</v>
      </c>
      <c r="J881" s="18">
        <f>IF(I881=0,0,SUMIF($B$20:B881,"Privat",$I$20:I881))</f>
        <v>0</v>
      </c>
      <c r="K881" s="18">
        <f>IF(I881=0,0,SUMIF($B$20:B881,"Erhverv",$I$20:I881))</f>
        <v>0</v>
      </c>
      <c r="L881" s="19">
        <f>IF(B881="Privat",0,IF(B881="Erhverv",IF(K881=0,0,IF(K881&lt;=$F$5,(K881*$H$5)-SUM($L$19:L880),IF(K881&gt;$F$7,($F$7*$H$5)+((K881-$F$7)*$H$7)-SUM($L$19:L880)))),0))</f>
        <v>0</v>
      </c>
    </row>
    <row r="882" spans="1:12" ht="15" customHeight="1" x14ac:dyDescent="0.2">
      <c r="A882" s="21"/>
      <c r="B882" s="54"/>
      <c r="C882" s="54"/>
      <c r="D882" s="55"/>
      <c r="E882" s="56"/>
      <c r="F882" s="56"/>
      <c r="G882" s="7"/>
      <c r="H882" s="7"/>
      <c r="I882" s="14">
        <f t="shared" si="13"/>
        <v>0</v>
      </c>
      <c r="J882" s="15">
        <f>IF(I882=0,0,SUMIF($B$20:B882,"Privat",$I$20:I882))</f>
        <v>0</v>
      </c>
      <c r="K882" s="15">
        <f>IF(I882=0,0,SUMIF($B$20:B882,"Erhverv",$I$20:I882))</f>
        <v>0</v>
      </c>
      <c r="L882" s="16">
        <f>IF(B882="Privat",0,IF(B882="Erhverv",IF(K882=0,0,IF(K882&lt;=$F$5,(K882*$H$5)-SUM($L$19:L881),IF(K882&gt;$F$7,($F$7*$H$5)+((K882-$F$7)*$H$7)-SUM($L$19:L881)))),0))</f>
        <v>0</v>
      </c>
    </row>
    <row r="883" spans="1:12" ht="15" customHeight="1" thickBot="1" x14ac:dyDescent="0.25">
      <c r="A883" s="3"/>
      <c r="B883" s="50"/>
      <c r="C883" s="50"/>
      <c r="D883" s="51"/>
      <c r="E883" s="45"/>
      <c r="F883" s="45"/>
      <c r="G883" s="6"/>
      <c r="H883" s="6"/>
      <c r="I883" s="17">
        <f t="shared" si="13"/>
        <v>0</v>
      </c>
      <c r="J883" s="18">
        <f>IF(I883=0,0,SUMIF($B$20:B883,"Privat",$I$20:I883))</f>
        <v>0</v>
      </c>
      <c r="K883" s="18">
        <f>IF(I883=0,0,SUMIF($B$20:B883,"Erhverv",$I$20:I883))</f>
        <v>0</v>
      </c>
      <c r="L883" s="19">
        <f>IF(B883="Privat",0,IF(B883="Erhverv",IF(K883=0,0,IF(K883&lt;=$F$5,(K883*$H$5)-SUM($L$19:L882),IF(K883&gt;$F$7,($F$7*$H$5)+((K883-$F$7)*$H$7)-SUM($L$19:L882)))),0))</f>
        <v>0</v>
      </c>
    </row>
    <row r="884" spans="1:12" ht="15" customHeight="1" x14ac:dyDescent="0.2">
      <c r="A884" s="21"/>
      <c r="B884" s="54"/>
      <c r="C884" s="54"/>
      <c r="D884" s="55"/>
      <c r="E884" s="56"/>
      <c r="F884" s="56"/>
      <c r="G884" s="7"/>
      <c r="H884" s="7"/>
      <c r="I884" s="14">
        <f t="shared" si="13"/>
        <v>0</v>
      </c>
      <c r="J884" s="15">
        <f>IF(I884=0,0,SUMIF($B$20:B884,"Privat",$I$20:I884))</f>
        <v>0</v>
      </c>
      <c r="K884" s="15">
        <f>IF(I884=0,0,SUMIF($B$20:B884,"Erhverv",$I$20:I884))</f>
        <v>0</v>
      </c>
      <c r="L884" s="16">
        <f>IF(B884="Privat",0,IF(B884="Erhverv",IF(K884=0,0,IF(K884&lt;=$F$5,(K884*$H$5)-SUM($L$19:L883),IF(K884&gt;$F$7,($F$7*$H$5)+((K884-$F$7)*$H$7)-SUM($L$19:L883)))),0))</f>
        <v>0</v>
      </c>
    </row>
    <row r="885" spans="1:12" ht="15" customHeight="1" thickBot="1" x14ac:dyDescent="0.25">
      <c r="A885" s="3"/>
      <c r="B885" s="50"/>
      <c r="C885" s="50"/>
      <c r="D885" s="51"/>
      <c r="E885" s="45"/>
      <c r="F885" s="45"/>
      <c r="G885" s="6"/>
      <c r="H885" s="6"/>
      <c r="I885" s="17">
        <f t="shared" si="13"/>
        <v>0</v>
      </c>
      <c r="J885" s="18">
        <f>IF(I885=0,0,SUMIF($B$20:B885,"Privat",$I$20:I885))</f>
        <v>0</v>
      </c>
      <c r="K885" s="18">
        <f>IF(I885=0,0,SUMIF($B$20:B885,"Erhverv",$I$20:I885))</f>
        <v>0</v>
      </c>
      <c r="L885" s="19">
        <f>IF(B885="Privat",0,IF(B885="Erhverv",IF(K885=0,0,IF(K885&lt;=$F$5,(K885*$H$5)-SUM($L$19:L884),IF(K885&gt;$F$7,($F$7*$H$5)+((K885-$F$7)*$H$7)-SUM($L$19:L884)))),0))</f>
        <v>0</v>
      </c>
    </row>
    <row r="886" spans="1:12" ht="15" customHeight="1" x14ac:dyDescent="0.2">
      <c r="A886" s="21"/>
      <c r="B886" s="54"/>
      <c r="C886" s="54"/>
      <c r="D886" s="55"/>
      <c r="E886" s="56"/>
      <c r="F886" s="56"/>
      <c r="G886" s="7"/>
      <c r="H886" s="7"/>
      <c r="I886" s="14">
        <f t="shared" si="13"/>
        <v>0</v>
      </c>
      <c r="J886" s="15">
        <f>IF(I886=0,0,SUMIF($B$20:B886,"Privat",$I$20:I886))</f>
        <v>0</v>
      </c>
      <c r="K886" s="15">
        <f>IF(I886=0,0,SUMIF($B$20:B886,"Erhverv",$I$20:I886))</f>
        <v>0</v>
      </c>
      <c r="L886" s="16">
        <f>IF(B886="Privat",0,IF(B886="Erhverv",IF(K886=0,0,IF(K886&lt;=$F$5,(K886*$H$5)-SUM($L$19:L885),IF(K886&gt;$F$7,($F$7*$H$5)+((K886-$F$7)*$H$7)-SUM($L$19:L885)))),0))</f>
        <v>0</v>
      </c>
    </row>
    <row r="887" spans="1:12" ht="15" customHeight="1" thickBot="1" x14ac:dyDescent="0.25">
      <c r="A887" s="3"/>
      <c r="B887" s="50"/>
      <c r="C887" s="50"/>
      <c r="D887" s="51"/>
      <c r="E887" s="45"/>
      <c r="F887" s="45"/>
      <c r="G887" s="6"/>
      <c r="H887" s="6"/>
      <c r="I887" s="17">
        <f t="shared" si="13"/>
        <v>0</v>
      </c>
      <c r="J887" s="18">
        <f>IF(I887=0,0,SUMIF($B$20:B887,"Privat",$I$20:I887))</f>
        <v>0</v>
      </c>
      <c r="K887" s="18">
        <f>IF(I887=0,0,SUMIF($B$20:B887,"Erhverv",$I$20:I887))</f>
        <v>0</v>
      </c>
      <c r="L887" s="19">
        <f>IF(B887="Privat",0,IF(B887="Erhverv",IF(K887=0,0,IF(K887&lt;=$F$5,(K887*$H$5)-SUM($L$19:L886),IF(K887&gt;$F$7,($F$7*$H$5)+((K887-$F$7)*$H$7)-SUM($L$19:L886)))),0))</f>
        <v>0</v>
      </c>
    </row>
    <row r="888" spans="1:12" ht="15" customHeight="1" x14ac:dyDescent="0.2">
      <c r="A888" s="21"/>
      <c r="B888" s="54"/>
      <c r="C888" s="54"/>
      <c r="D888" s="55"/>
      <c r="E888" s="56"/>
      <c r="F888" s="56"/>
      <c r="G888" s="7"/>
      <c r="H888" s="7"/>
      <c r="I888" s="14">
        <f t="shared" si="13"/>
        <v>0</v>
      </c>
      <c r="J888" s="15">
        <f>IF(I888=0,0,SUMIF($B$20:B888,"Privat",$I$20:I888))</f>
        <v>0</v>
      </c>
      <c r="K888" s="15">
        <f>IF(I888=0,0,SUMIF($B$20:B888,"Erhverv",$I$20:I888))</f>
        <v>0</v>
      </c>
      <c r="L888" s="16">
        <f>IF(B888="Privat",0,IF(B888="Erhverv",IF(K888=0,0,IF(K888&lt;=$F$5,(K888*$H$5)-SUM($L$19:L887),IF(K888&gt;$F$7,($F$7*$H$5)+((K888-$F$7)*$H$7)-SUM($L$19:L887)))),0))</f>
        <v>0</v>
      </c>
    </row>
    <row r="889" spans="1:12" ht="15" customHeight="1" thickBot="1" x14ac:dyDescent="0.25">
      <c r="A889" s="3"/>
      <c r="B889" s="50"/>
      <c r="C889" s="50"/>
      <c r="D889" s="51"/>
      <c r="E889" s="45"/>
      <c r="F889" s="45"/>
      <c r="G889" s="6"/>
      <c r="H889" s="6"/>
      <c r="I889" s="17">
        <f t="shared" si="13"/>
        <v>0</v>
      </c>
      <c r="J889" s="18">
        <f>IF(I889=0,0,SUMIF($B$20:B889,"Privat",$I$20:I889))</f>
        <v>0</v>
      </c>
      <c r="K889" s="18">
        <f>IF(I889=0,0,SUMIF($B$20:B889,"Erhverv",$I$20:I889))</f>
        <v>0</v>
      </c>
      <c r="L889" s="19">
        <f>IF(B889="Privat",0,IF(B889="Erhverv",IF(K889=0,0,IF(K889&lt;=$F$5,(K889*$H$5)-SUM($L$19:L888),IF(K889&gt;$F$7,($F$7*$H$5)+((K889-$F$7)*$H$7)-SUM($L$19:L888)))),0))</f>
        <v>0</v>
      </c>
    </row>
    <row r="890" spans="1:12" ht="15" customHeight="1" x14ac:dyDescent="0.2">
      <c r="A890" s="21"/>
      <c r="B890" s="54"/>
      <c r="C890" s="54"/>
      <c r="D890" s="55"/>
      <c r="E890" s="56"/>
      <c r="F890" s="56"/>
      <c r="G890" s="7"/>
      <c r="H890" s="7"/>
      <c r="I890" s="14">
        <f t="shared" si="13"/>
        <v>0</v>
      </c>
      <c r="J890" s="15">
        <f>IF(I890=0,0,SUMIF($B$20:B890,"Privat",$I$20:I890))</f>
        <v>0</v>
      </c>
      <c r="K890" s="15">
        <f>IF(I890=0,0,SUMIF($B$20:B890,"Erhverv",$I$20:I890))</f>
        <v>0</v>
      </c>
      <c r="L890" s="16">
        <f>IF(B890="Privat",0,IF(B890="Erhverv",IF(K890=0,0,IF(K890&lt;=$F$5,(K890*$H$5)-SUM($L$19:L889),IF(K890&gt;$F$7,($F$7*$H$5)+((K890-$F$7)*$H$7)-SUM($L$19:L889)))),0))</f>
        <v>0</v>
      </c>
    </row>
    <row r="891" spans="1:12" ht="15" customHeight="1" thickBot="1" x14ac:dyDescent="0.25">
      <c r="A891" s="3"/>
      <c r="B891" s="50"/>
      <c r="C891" s="50"/>
      <c r="D891" s="51"/>
      <c r="E891" s="45"/>
      <c r="F891" s="45"/>
      <c r="G891" s="6"/>
      <c r="H891" s="6"/>
      <c r="I891" s="17">
        <f t="shared" si="13"/>
        <v>0</v>
      </c>
      <c r="J891" s="18">
        <f>IF(I891=0,0,SUMIF($B$20:B891,"Privat",$I$20:I891))</f>
        <v>0</v>
      </c>
      <c r="K891" s="18">
        <f>IF(I891=0,0,SUMIF($B$20:B891,"Erhverv",$I$20:I891))</f>
        <v>0</v>
      </c>
      <c r="L891" s="19">
        <f>IF(B891="Privat",0,IF(B891="Erhverv",IF(K891=0,0,IF(K891&lt;=$F$5,(K891*$H$5)-SUM($L$19:L890),IF(K891&gt;$F$7,($F$7*$H$5)+((K891-$F$7)*$H$7)-SUM($L$19:L890)))),0))</f>
        <v>0</v>
      </c>
    </row>
    <row r="892" spans="1:12" ht="15" customHeight="1" x14ac:dyDescent="0.2">
      <c r="A892" s="21"/>
      <c r="B892" s="54"/>
      <c r="C892" s="54"/>
      <c r="D892" s="55"/>
      <c r="E892" s="56"/>
      <c r="F892" s="56"/>
      <c r="G892" s="7"/>
      <c r="H892" s="7"/>
      <c r="I892" s="14">
        <f t="shared" si="13"/>
        <v>0</v>
      </c>
      <c r="J892" s="15">
        <f>IF(I892=0,0,SUMIF($B$20:B892,"Privat",$I$20:I892))</f>
        <v>0</v>
      </c>
      <c r="K892" s="15">
        <f>IF(I892=0,0,SUMIF($B$20:B892,"Erhverv",$I$20:I892))</f>
        <v>0</v>
      </c>
      <c r="L892" s="16">
        <f>IF(B892="Privat",0,IF(B892="Erhverv",IF(K892=0,0,IF(K892&lt;=$F$5,(K892*$H$5)-SUM($L$19:L891),IF(K892&gt;$F$7,($F$7*$H$5)+((K892-$F$7)*$H$7)-SUM($L$19:L891)))),0))</f>
        <v>0</v>
      </c>
    </row>
    <row r="893" spans="1:12" ht="15" customHeight="1" thickBot="1" x14ac:dyDescent="0.25">
      <c r="A893" s="3"/>
      <c r="B893" s="50"/>
      <c r="C893" s="50"/>
      <c r="D893" s="51"/>
      <c r="E893" s="45"/>
      <c r="F893" s="45"/>
      <c r="G893" s="6"/>
      <c r="H893" s="6"/>
      <c r="I893" s="17">
        <f t="shared" si="13"/>
        <v>0</v>
      </c>
      <c r="J893" s="18">
        <f>IF(I893=0,0,SUMIF($B$20:B893,"Privat",$I$20:I893))</f>
        <v>0</v>
      </c>
      <c r="K893" s="18">
        <f>IF(I893=0,0,SUMIF($B$20:B893,"Erhverv",$I$20:I893))</f>
        <v>0</v>
      </c>
      <c r="L893" s="19">
        <f>IF(B893="Privat",0,IF(B893="Erhverv",IF(K893=0,0,IF(K893&lt;=$F$5,(K893*$H$5)-SUM($L$19:L892),IF(K893&gt;$F$7,($F$7*$H$5)+((K893-$F$7)*$H$7)-SUM($L$19:L892)))),0))</f>
        <v>0</v>
      </c>
    </row>
    <row r="894" spans="1:12" ht="15" customHeight="1" x14ac:dyDescent="0.2">
      <c r="A894" s="21"/>
      <c r="B894" s="54"/>
      <c r="C894" s="54"/>
      <c r="D894" s="55"/>
      <c r="E894" s="56"/>
      <c r="F894" s="56"/>
      <c r="G894" s="7"/>
      <c r="H894" s="7"/>
      <c r="I894" s="14">
        <f t="shared" si="13"/>
        <v>0</v>
      </c>
      <c r="J894" s="15">
        <f>IF(I894=0,0,SUMIF($B$20:B894,"Privat",$I$20:I894))</f>
        <v>0</v>
      </c>
      <c r="K894" s="15">
        <f>IF(I894=0,0,SUMIF($B$20:B894,"Erhverv",$I$20:I894))</f>
        <v>0</v>
      </c>
      <c r="L894" s="16">
        <f>IF(B894="Privat",0,IF(B894="Erhverv",IF(K894=0,0,IF(K894&lt;=$F$5,(K894*$H$5)-SUM($L$19:L893),IF(K894&gt;$F$7,($F$7*$H$5)+((K894-$F$7)*$H$7)-SUM($L$19:L893)))),0))</f>
        <v>0</v>
      </c>
    </row>
    <row r="895" spans="1:12" ht="15" customHeight="1" thickBot="1" x14ac:dyDescent="0.25">
      <c r="A895" s="3"/>
      <c r="B895" s="50"/>
      <c r="C895" s="50"/>
      <c r="D895" s="51"/>
      <c r="E895" s="45"/>
      <c r="F895" s="45"/>
      <c r="G895" s="6"/>
      <c r="H895" s="6"/>
      <c r="I895" s="17">
        <f t="shared" si="13"/>
        <v>0</v>
      </c>
      <c r="J895" s="18">
        <f>IF(I895=0,0,SUMIF($B$20:B895,"Privat",$I$20:I895))</f>
        <v>0</v>
      </c>
      <c r="K895" s="18">
        <f>IF(I895=0,0,SUMIF($B$20:B895,"Erhverv",$I$20:I895))</f>
        <v>0</v>
      </c>
      <c r="L895" s="19">
        <f>IF(B895="Privat",0,IF(B895="Erhverv",IF(K895=0,0,IF(K895&lt;=$F$5,(K895*$H$5)-SUM($L$19:L894),IF(K895&gt;$F$7,($F$7*$H$5)+((K895-$F$7)*$H$7)-SUM($L$19:L894)))),0))</f>
        <v>0</v>
      </c>
    </row>
    <row r="896" spans="1:12" ht="15" customHeight="1" x14ac:dyDescent="0.2">
      <c r="A896" s="21"/>
      <c r="B896" s="54"/>
      <c r="C896" s="54"/>
      <c r="D896" s="55"/>
      <c r="E896" s="56"/>
      <c r="F896" s="56"/>
      <c r="G896" s="7"/>
      <c r="H896" s="7"/>
      <c r="I896" s="14">
        <f t="shared" si="13"/>
        <v>0</v>
      </c>
      <c r="J896" s="15">
        <f>IF(I896=0,0,SUMIF($B$20:B896,"Privat",$I$20:I896))</f>
        <v>0</v>
      </c>
      <c r="K896" s="15">
        <f>IF(I896=0,0,SUMIF($B$20:B896,"Erhverv",$I$20:I896))</f>
        <v>0</v>
      </c>
      <c r="L896" s="16">
        <f>IF(B896="Privat",0,IF(B896="Erhverv",IF(K896=0,0,IF(K896&lt;=$F$5,(K896*$H$5)-SUM($L$19:L895),IF(K896&gt;$F$7,($F$7*$H$5)+((K896-$F$7)*$H$7)-SUM($L$19:L895)))),0))</f>
        <v>0</v>
      </c>
    </row>
    <row r="897" spans="1:12" ht="15" customHeight="1" thickBot="1" x14ac:dyDescent="0.25">
      <c r="A897" s="3"/>
      <c r="B897" s="50"/>
      <c r="C897" s="50"/>
      <c r="D897" s="51"/>
      <c r="E897" s="45"/>
      <c r="F897" s="45"/>
      <c r="G897" s="6"/>
      <c r="H897" s="6"/>
      <c r="I897" s="17">
        <f t="shared" si="13"/>
        <v>0</v>
      </c>
      <c r="J897" s="18">
        <f>IF(I897=0,0,SUMIF($B$20:B897,"Privat",$I$20:I897))</f>
        <v>0</v>
      </c>
      <c r="K897" s="18">
        <f>IF(I897=0,0,SUMIF($B$20:B897,"Erhverv",$I$20:I897))</f>
        <v>0</v>
      </c>
      <c r="L897" s="19">
        <f>IF(B897="Privat",0,IF(B897="Erhverv",IF(K897=0,0,IF(K897&lt;=$F$5,(K897*$H$5)-SUM($L$19:L896),IF(K897&gt;$F$7,($F$7*$H$5)+((K897-$F$7)*$H$7)-SUM($L$19:L896)))),0))</f>
        <v>0</v>
      </c>
    </row>
    <row r="898" spans="1:12" ht="15" customHeight="1" x14ac:dyDescent="0.2">
      <c r="A898" s="21"/>
      <c r="B898" s="54"/>
      <c r="C898" s="54"/>
      <c r="D898" s="55"/>
      <c r="E898" s="56"/>
      <c r="F898" s="56"/>
      <c r="G898" s="7"/>
      <c r="H898" s="7"/>
      <c r="I898" s="14">
        <f t="shared" si="13"/>
        <v>0</v>
      </c>
      <c r="J898" s="15">
        <f>IF(I898=0,0,SUMIF($B$20:B898,"Privat",$I$20:I898))</f>
        <v>0</v>
      </c>
      <c r="K898" s="15">
        <f>IF(I898=0,0,SUMIF($B$20:B898,"Erhverv",$I$20:I898))</f>
        <v>0</v>
      </c>
      <c r="L898" s="16">
        <f>IF(B898="Privat",0,IF(B898="Erhverv",IF(K898=0,0,IF(K898&lt;=$F$5,(K898*$H$5)-SUM($L$19:L897),IF(K898&gt;$F$7,($F$7*$H$5)+((K898-$F$7)*$H$7)-SUM($L$19:L897)))),0))</f>
        <v>0</v>
      </c>
    </row>
    <row r="899" spans="1:12" ht="15" customHeight="1" thickBot="1" x14ac:dyDescent="0.25">
      <c r="A899" s="3"/>
      <c r="B899" s="50"/>
      <c r="C899" s="50"/>
      <c r="D899" s="51"/>
      <c r="E899" s="45"/>
      <c r="F899" s="45"/>
      <c r="G899" s="6"/>
      <c r="H899" s="6"/>
      <c r="I899" s="17">
        <f t="shared" si="13"/>
        <v>0</v>
      </c>
      <c r="J899" s="18">
        <f>IF(I899=0,0,SUMIF($B$20:B899,"Privat",$I$20:I899))</f>
        <v>0</v>
      </c>
      <c r="K899" s="18">
        <f>IF(I899=0,0,SUMIF($B$20:B899,"Erhverv",$I$20:I899))</f>
        <v>0</v>
      </c>
      <c r="L899" s="19">
        <f>IF(B899="Privat",0,IF(B899="Erhverv",IF(K899=0,0,IF(K899&lt;=$F$5,(K899*$H$5)-SUM($L$19:L898),IF(K899&gt;$F$7,($F$7*$H$5)+((K899-$F$7)*$H$7)-SUM($L$19:L898)))),0))</f>
        <v>0</v>
      </c>
    </row>
    <row r="900" spans="1:12" ht="15" customHeight="1" x14ac:dyDescent="0.2">
      <c r="A900" s="21"/>
      <c r="B900" s="54"/>
      <c r="C900" s="54"/>
      <c r="D900" s="55"/>
      <c r="E900" s="56"/>
      <c r="F900" s="56"/>
      <c r="G900" s="7"/>
      <c r="H900" s="7"/>
      <c r="I900" s="14">
        <f t="shared" si="13"/>
        <v>0</v>
      </c>
      <c r="J900" s="15">
        <f>IF(I900=0,0,SUMIF($B$20:B900,"Privat",$I$20:I900))</f>
        <v>0</v>
      </c>
      <c r="K900" s="15">
        <f>IF(I900=0,0,SUMIF($B$20:B900,"Erhverv",$I$20:I900))</f>
        <v>0</v>
      </c>
      <c r="L900" s="16">
        <f>IF(B900="Privat",0,IF(B900="Erhverv",IF(K900=0,0,IF(K900&lt;=$F$5,(K900*$H$5)-SUM($L$19:L899),IF(K900&gt;$F$7,($F$7*$H$5)+((K900-$F$7)*$H$7)-SUM($L$19:L899)))),0))</f>
        <v>0</v>
      </c>
    </row>
    <row r="901" spans="1:12" ht="15" customHeight="1" thickBot="1" x14ac:dyDescent="0.25">
      <c r="A901" s="3"/>
      <c r="B901" s="50"/>
      <c r="C901" s="50"/>
      <c r="D901" s="51"/>
      <c r="E901" s="45"/>
      <c r="F901" s="45"/>
      <c r="G901" s="6"/>
      <c r="H901" s="6"/>
      <c r="I901" s="17">
        <f t="shared" si="13"/>
        <v>0</v>
      </c>
      <c r="J901" s="18">
        <f>IF(I901=0,0,SUMIF($B$20:B901,"Privat",$I$20:I901))</f>
        <v>0</v>
      </c>
      <c r="K901" s="18">
        <f>IF(I901=0,0,SUMIF($B$20:B901,"Erhverv",$I$20:I901))</f>
        <v>0</v>
      </c>
      <c r="L901" s="19">
        <f>IF(B901="Privat",0,IF(B901="Erhverv",IF(K901=0,0,IF(K901&lt;=$F$5,(K901*$H$5)-SUM($L$19:L900),IF(K901&gt;$F$7,($F$7*$H$5)+((K901-$F$7)*$H$7)-SUM($L$19:L900)))),0))</f>
        <v>0</v>
      </c>
    </row>
    <row r="902" spans="1:12" ht="15" customHeight="1" x14ac:dyDescent="0.2">
      <c r="A902" s="21"/>
      <c r="B902" s="54"/>
      <c r="C902" s="54"/>
      <c r="D902" s="55"/>
      <c r="E902" s="56"/>
      <c r="F902" s="56"/>
      <c r="G902" s="7"/>
      <c r="H902" s="7"/>
      <c r="I902" s="14">
        <f t="shared" si="13"/>
        <v>0</v>
      </c>
      <c r="J902" s="15">
        <f>IF(I902=0,0,SUMIF($B$20:B902,"Privat",$I$20:I902))</f>
        <v>0</v>
      </c>
      <c r="K902" s="15">
        <f>IF(I902=0,0,SUMIF($B$20:B902,"Erhverv",$I$20:I902))</f>
        <v>0</v>
      </c>
      <c r="L902" s="16">
        <f>IF(B902="Privat",0,IF(B902="Erhverv",IF(K902=0,0,IF(K902&lt;=$F$5,(K902*$H$5)-SUM($L$19:L901),IF(K902&gt;$F$7,($F$7*$H$5)+((K902-$F$7)*$H$7)-SUM($L$19:L901)))),0))</f>
        <v>0</v>
      </c>
    </row>
    <row r="903" spans="1:12" ht="15" customHeight="1" thickBot="1" x14ac:dyDescent="0.25">
      <c r="A903" s="3"/>
      <c r="B903" s="50"/>
      <c r="C903" s="50"/>
      <c r="D903" s="51"/>
      <c r="E903" s="45"/>
      <c r="F903" s="45"/>
      <c r="G903" s="6"/>
      <c r="H903" s="6"/>
      <c r="I903" s="17">
        <f t="shared" si="13"/>
        <v>0</v>
      </c>
      <c r="J903" s="18">
        <f>IF(I903=0,0,SUMIF($B$20:B903,"Privat",$I$20:I903))</f>
        <v>0</v>
      </c>
      <c r="K903" s="18">
        <f>IF(I903=0,0,SUMIF($B$20:B903,"Erhverv",$I$20:I903))</f>
        <v>0</v>
      </c>
      <c r="L903" s="19">
        <f>IF(B903="Privat",0,IF(B903="Erhverv",IF(K903=0,0,IF(K903&lt;=$F$5,(K903*$H$5)-SUM($L$19:L902),IF(K903&gt;$F$7,($F$7*$H$5)+((K903-$F$7)*$H$7)-SUM($L$19:L902)))),0))</f>
        <v>0</v>
      </c>
    </row>
    <row r="904" spans="1:12" ht="15" customHeight="1" x14ac:dyDescent="0.2">
      <c r="A904" s="21"/>
      <c r="B904" s="54"/>
      <c r="C904" s="54"/>
      <c r="D904" s="55"/>
      <c r="E904" s="56"/>
      <c r="F904" s="56"/>
      <c r="G904" s="7"/>
      <c r="H904" s="7"/>
      <c r="I904" s="14">
        <f t="shared" si="13"/>
        <v>0</v>
      </c>
      <c r="J904" s="15">
        <f>IF(I904=0,0,SUMIF($B$20:B904,"Privat",$I$20:I904))</f>
        <v>0</v>
      </c>
      <c r="K904" s="15">
        <f>IF(I904=0,0,SUMIF($B$20:B904,"Erhverv",$I$20:I904))</f>
        <v>0</v>
      </c>
      <c r="L904" s="16">
        <f>IF(B904="Privat",0,IF(B904="Erhverv",IF(K904=0,0,IF(K904&lt;=$F$5,(K904*$H$5)-SUM($L$19:L903),IF(K904&gt;$F$7,($F$7*$H$5)+((K904-$F$7)*$H$7)-SUM($L$19:L903)))),0))</f>
        <v>0</v>
      </c>
    </row>
    <row r="905" spans="1:12" ht="15" customHeight="1" thickBot="1" x14ac:dyDescent="0.25">
      <c r="A905" s="3"/>
      <c r="B905" s="50"/>
      <c r="C905" s="50"/>
      <c r="D905" s="51"/>
      <c r="E905" s="45"/>
      <c r="F905" s="45"/>
      <c r="G905" s="6"/>
      <c r="H905" s="6"/>
      <c r="I905" s="17">
        <f t="shared" si="13"/>
        <v>0</v>
      </c>
      <c r="J905" s="18">
        <f>IF(I905=0,0,SUMIF($B$20:B905,"Privat",$I$20:I905))</f>
        <v>0</v>
      </c>
      <c r="K905" s="18">
        <f>IF(I905=0,0,SUMIF($B$20:B905,"Erhverv",$I$20:I905))</f>
        <v>0</v>
      </c>
      <c r="L905" s="19">
        <f>IF(B905="Privat",0,IF(B905="Erhverv",IF(K905=0,0,IF(K905&lt;=$F$5,(K905*$H$5)-SUM($L$19:L904),IF(K905&gt;$F$7,($F$7*$H$5)+((K905-$F$7)*$H$7)-SUM($L$19:L904)))),0))</f>
        <v>0</v>
      </c>
    </row>
    <row r="906" spans="1:12" ht="15" customHeight="1" x14ac:dyDescent="0.2">
      <c r="A906" s="21"/>
      <c r="B906" s="54"/>
      <c r="C906" s="54"/>
      <c r="D906" s="55"/>
      <c r="E906" s="56"/>
      <c r="F906" s="56"/>
      <c r="G906" s="7"/>
      <c r="H906" s="7"/>
      <c r="I906" s="14">
        <f t="shared" si="13"/>
        <v>0</v>
      </c>
      <c r="J906" s="15">
        <f>IF(I906=0,0,SUMIF($B$20:B906,"Privat",$I$20:I906))</f>
        <v>0</v>
      </c>
      <c r="K906" s="15">
        <f>IF(I906=0,0,SUMIF($B$20:B906,"Erhverv",$I$20:I906))</f>
        <v>0</v>
      </c>
      <c r="L906" s="16">
        <f>IF(B906="Privat",0,IF(B906="Erhverv",IF(K906=0,0,IF(K906&lt;=$F$5,(K906*$H$5)-SUM($L$19:L905),IF(K906&gt;$F$7,($F$7*$H$5)+((K906-$F$7)*$H$7)-SUM($L$19:L905)))),0))</f>
        <v>0</v>
      </c>
    </row>
    <row r="907" spans="1:12" ht="15" customHeight="1" thickBot="1" x14ac:dyDescent="0.25">
      <c r="A907" s="3"/>
      <c r="B907" s="50"/>
      <c r="C907" s="50"/>
      <c r="D907" s="51"/>
      <c r="E907" s="45"/>
      <c r="F907" s="45"/>
      <c r="G907" s="6"/>
      <c r="H907" s="6"/>
      <c r="I907" s="17">
        <f t="shared" si="13"/>
        <v>0</v>
      </c>
      <c r="J907" s="18">
        <f>IF(I907=0,0,SUMIF($B$20:B907,"Privat",$I$20:I907))</f>
        <v>0</v>
      </c>
      <c r="K907" s="18">
        <f>IF(I907=0,0,SUMIF($B$20:B907,"Erhverv",$I$20:I907))</f>
        <v>0</v>
      </c>
      <c r="L907" s="19">
        <f>IF(B907="Privat",0,IF(B907="Erhverv",IF(K907=0,0,IF(K907&lt;=$F$5,(K907*$H$5)-SUM($L$19:L906),IF(K907&gt;$F$7,($F$7*$H$5)+((K907-$F$7)*$H$7)-SUM($L$19:L906)))),0))</f>
        <v>0</v>
      </c>
    </row>
    <row r="908" spans="1:12" ht="15" customHeight="1" x14ac:dyDescent="0.2">
      <c r="A908" s="21"/>
      <c r="B908" s="54"/>
      <c r="C908" s="54"/>
      <c r="D908" s="55"/>
      <c r="E908" s="56"/>
      <c r="F908" s="56"/>
      <c r="G908" s="7"/>
      <c r="H908" s="7"/>
      <c r="I908" s="14">
        <f t="shared" si="13"/>
        <v>0</v>
      </c>
      <c r="J908" s="15">
        <f>IF(I908=0,0,SUMIF($B$20:B908,"Privat",$I$20:I908))</f>
        <v>0</v>
      </c>
      <c r="K908" s="15">
        <f>IF(I908=0,0,SUMIF($B$20:B908,"Erhverv",$I$20:I908))</f>
        <v>0</v>
      </c>
      <c r="L908" s="16">
        <f>IF(B908="Privat",0,IF(B908="Erhverv",IF(K908=0,0,IF(K908&lt;=$F$5,(K908*$H$5)-SUM($L$19:L907),IF(K908&gt;$F$7,($F$7*$H$5)+((K908-$F$7)*$H$7)-SUM($L$19:L907)))),0))</f>
        <v>0</v>
      </c>
    </row>
    <row r="909" spans="1:12" ht="15" customHeight="1" thickBot="1" x14ac:dyDescent="0.25">
      <c r="A909" s="3"/>
      <c r="B909" s="50"/>
      <c r="C909" s="50"/>
      <c r="D909" s="51"/>
      <c r="E909" s="45"/>
      <c r="F909" s="45"/>
      <c r="G909" s="6"/>
      <c r="H909" s="6"/>
      <c r="I909" s="17">
        <f t="shared" si="13"/>
        <v>0</v>
      </c>
      <c r="J909" s="18">
        <f>IF(I909=0,0,SUMIF($B$20:B909,"Privat",$I$20:I909))</f>
        <v>0</v>
      </c>
      <c r="K909" s="18">
        <f>IF(I909=0,0,SUMIF($B$20:B909,"Erhverv",$I$20:I909))</f>
        <v>0</v>
      </c>
      <c r="L909" s="19">
        <f>IF(B909="Privat",0,IF(B909="Erhverv",IF(K909=0,0,IF(K909&lt;=$F$5,(K909*$H$5)-SUM($L$19:L908),IF(K909&gt;$F$7,($F$7*$H$5)+((K909-$F$7)*$H$7)-SUM($L$19:L908)))),0))</f>
        <v>0</v>
      </c>
    </row>
    <row r="910" spans="1:12" ht="15" customHeight="1" x14ac:dyDescent="0.2">
      <c r="A910" s="21"/>
      <c r="B910" s="54"/>
      <c r="C910" s="54"/>
      <c r="D910" s="55"/>
      <c r="E910" s="56"/>
      <c r="F910" s="56"/>
      <c r="G910" s="7"/>
      <c r="H910" s="7"/>
      <c r="I910" s="14">
        <f t="shared" si="13"/>
        <v>0</v>
      </c>
      <c r="J910" s="15">
        <f>IF(I910=0,0,SUMIF($B$20:B910,"Privat",$I$20:I910))</f>
        <v>0</v>
      </c>
      <c r="K910" s="15">
        <f>IF(I910=0,0,SUMIF($B$20:B910,"Erhverv",$I$20:I910))</f>
        <v>0</v>
      </c>
      <c r="L910" s="16">
        <f>IF(B910="Privat",0,IF(B910="Erhverv",IF(K910=0,0,IF(K910&lt;=$F$5,(K910*$H$5)-SUM($L$19:L909),IF(K910&gt;$F$7,($F$7*$H$5)+((K910-$F$7)*$H$7)-SUM($L$19:L909)))),0))</f>
        <v>0</v>
      </c>
    </row>
    <row r="911" spans="1:12" ht="15" customHeight="1" thickBot="1" x14ac:dyDescent="0.25">
      <c r="A911" s="3"/>
      <c r="B911" s="50"/>
      <c r="C911" s="50"/>
      <c r="D911" s="51"/>
      <c r="E911" s="45"/>
      <c r="F911" s="45"/>
      <c r="G911" s="6"/>
      <c r="H911" s="6"/>
      <c r="I911" s="17">
        <f t="shared" si="13"/>
        <v>0</v>
      </c>
      <c r="J911" s="18">
        <f>IF(I911=0,0,SUMIF($B$20:B911,"Privat",$I$20:I911))</f>
        <v>0</v>
      </c>
      <c r="K911" s="18">
        <f>IF(I911=0,0,SUMIF($B$20:B911,"Erhverv",$I$20:I911))</f>
        <v>0</v>
      </c>
      <c r="L911" s="19">
        <f>IF(B911="Privat",0,IF(B911="Erhverv",IF(K911=0,0,IF(K911&lt;=$F$5,(K911*$H$5)-SUM($L$19:L910),IF(K911&gt;$F$7,($F$7*$H$5)+((K911-$F$7)*$H$7)-SUM($L$19:L910)))),0))</f>
        <v>0</v>
      </c>
    </row>
    <row r="912" spans="1:12" ht="15" customHeight="1" x14ac:dyDescent="0.2">
      <c r="A912" s="21"/>
      <c r="B912" s="54"/>
      <c r="C912" s="54"/>
      <c r="D912" s="55"/>
      <c r="E912" s="56"/>
      <c r="F912" s="56"/>
      <c r="G912" s="7"/>
      <c r="H912" s="7"/>
      <c r="I912" s="14">
        <f t="shared" si="13"/>
        <v>0</v>
      </c>
      <c r="J912" s="15">
        <f>IF(I912=0,0,SUMIF($B$20:B912,"Privat",$I$20:I912))</f>
        <v>0</v>
      </c>
      <c r="K912" s="15">
        <f>IF(I912=0,0,SUMIF($B$20:B912,"Erhverv",$I$20:I912))</f>
        <v>0</v>
      </c>
      <c r="L912" s="16">
        <f>IF(B912="Privat",0,IF(B912="Erhverv",IF(K912=0,0,IF(K912&lt;=$F$5,(K912*$H$5)-SUM($L$19:L911),IF(K912&gt;$F$7,($F$7*$H$5)+((K912-$F$7)*$H$7)-SUM($L$19:L911)))),0))</f>
        <v>0</v>
      </c>
    </row>
    <row r="913" spans="1:12" ht="15" customHeight="1" thickBot="1" x14ac:dyDescent="0.25">
      <c r="A913" s="3"/>
      <c r="B913" s="50"/>
      <c r="C913" s="50"/>
      <c r="D913" s="51"/>
      <c r="E913" s="45"/>
      <c r="F913" s="45"/>
      <c r="G913" s="6"/>
      <c r="H913" s="6"/>
      <c r="I913" s="17">
        <f t="shared" si="13"/>
        <v>0</v>
      </c>
      <c r="J913" s="18">
        <f>IF(I913=0,0,SUMIF($B$20:B913,"Privat",$I$20:I913))</f>
        <v>0</v>
      </c>
      <c r="K913" s="18">
        <f>IF(I913=0,0,SUMIF($B$20:B913,"Erhverv",$I$20:I913))</f>
        <v>0</v>
      </c>
      <c r="L913" s="19">
        <f>IF(B913="Privat",0,IF(B913="Erhverv",IF(K913=0,0,IF(K913&lt;=$F$5,(K913*$H$5)-SUM($L$19:L912),IF(K913&gt;$F$7,($F$7*$H$5)+((K913-$F$7)*$H$7)-SUM($L$19:L912)))),0))</f>
        <v>0</v>
      </c>
    </row>
    <row r="914" spans="1:12" ht="15" customHeight="1" x14ac:dyDescent="0.2">
      <c r="A914" s="21"/>
      <c r="B914" s="54"/>
      <c r="C914" s="54"/>
      <c r="D914" s="55"/>
      <c r="E914" s="56"/>
      <c r="F914" s="56"/>
      <c r="G914" s="7"/>
      <c r="H914" s="7"/>
      <c r="I914" s="14">
        <f t="shared" si="13"/>
        <v>0</v>
      </c>
      <c r="J914" s="15">
        <f>IF(I914=0,0,SUMIF($B$20:B914,"Privat",$I$20:I914))</f>
        <v>0</v>
      </c>
      <c r="K914" s="15">
        <f>IF(I914=0,0,SUMIF($B$20:B914,"Erhverv",$I$20:I914))</f>
        <v>0</v>
      </c>
      <c r="L914" s="16">
        <f>IF(B914="Privat",0,IF(B914="Erhverv",IF(K914=0,0,IF(K914&lt;=$F$5,(K914*$H$5)-SUM($L$19:L913),IF(K914&gt;$F$7,($F$7*$H$5)+((K914-$F$7)*$H$7)-SUM($L$19:L913)))),0))</f>
        <v>0</v>
      </c>
    </row>
    <row r="915" spans="1:12" ht="15" customHeight="1" thickBot="1" x14ac:dyDescent="0.25">
      <c r="A915" s="3"/>
      <c r="B915" s="50"/>
      <c r="C915" s="50"/>
      <c r="D915" s="51"/>
      <c r="E915" s="45"/>
      <c r="F915" s="45"/>
      <c r="G915" s="6"/>
      <c r="H915" s="6"/>
      <c r="I915" s="17">
        <f t="shared" si="13"/>
        <v>0</v>
      </c>
      <c r="J915" s="18">
        <f>IF(I915=0,0,SUMIF($B$20:B915,"Privat",$I$20:I915))</f>
        <v>0</v>
      </c>
      <c r="K915" s="18">
        <f>IF(I915=0,0,SUMIF($B$20:B915,"Erhverv",$I$20:I915))</f>
        <v>0</v>
      </c>
      <c r="L915" s="19">
        <f>IF(B915="Privat",0,IF(B915="Erhverv",IF(K915=0,0,IF(K915&lt;=$F$5,(K915*$H$5)-SUM($L$19:L914),IF(K915&gt;$F$7,($F$7*$H$5)+((K915-$F$7)*$H$7)-SUM($L$19:L914)))),0))</f>
        <v>0</v>
      </c>
    </row>
    <row r="916" spans="1:12" ht="15" customHeight="1" x14ac:dyDescent="0.2">
      <c r="A916" s="21"/>
      <c r="B916" s="54"/>
      <c r="C916" s="54"/>
      <c r="D916" s="55"/>
      <c r="E916" s="56"/>
      <c r="F916" s="56"/>
      <c r="G916" s="7"/>
      <c r="H916" s="7"/>
      <c r="I916" s="14">
        <f t="shared" ref="I916:I979" si="14">IF(OR(ISBLANK(G916),ISBLANK(H916)),0,H916-G916)</f>
        <v>0</v>
      </c>
      <c r="J916" s="15">
        <f>IF(I916=0,0,SUMIF($B$20:B916,"Privat",$I$20:I916))</f>
        <v>0</v>
      </c>
      <c r="K916" s="15">
        <f>IF(I916=0,0,SUMIF($B$20:B916,"Erhverv",$I$20:I916))</f>
        <v>0</v>
      </c>
      <c r="L916" s="16">
        <f>IF(B916="Privat",0,IF(B916="Erhverv",IF(K916=0,0,IF(K916&lt;=$F$5,(K916*$H$5)-SUM($L$19:L915),IF(K916&gt;$F$7,($F$7*$H$5)+((K916-$F$7)*$H$7)-SUM($L$19:L915)))),0))</f>
        <v>0</v>
      </c>
    </row>
    <row r="917" spans="1:12" ht="15" customHeight="1" thickBot="1" x14ac:dyDescent="0.25">
      <c r="A917" s="3"/>
      <c r="B917" s="50"/>
      <c r="C917" s="50"/>
      <c r="D917" s="51"/>
      <c r="E917" s="45"/>
      <c r="F917" s="45"/>
      <c r="G917" s="6"/>
      <c r="H917" s="6"/>
      <c r="I917" s="17">
        <f t="shared" si="14"/>
        <v>0</v>
      </c>
      <c r="J917" s="18">
        <f>IF(I917=0,0,SUMIF($B$20:B917,"Privat",$I$20:I917))</f>
        <v>0</v>
      </c>
      <c r="K917" s="18">
        <f>IF(I917=0,0,SUMIF($B$20:B917,"Erhverv",$I$20:I917))</f>
        <v>0</v>
      </c>
      <c r="L917" s="19">
        <f>IF(B917="Privat",0,IF(B917="Erhverv",IF(K917=0,0,IF(K917&lt;=$F$5,(K917*$H$5)-SUM($L$19:L916),IF(K917&gt;$F$7,($F$7*$H$5)+((K917-$F$7)*$H$7)-SUM($L$19:L916)))),0))</f>
        <v>0</v>
      </c>
    </row>
    <row r="918" spans="1:12" ht="15" customHeight="1" x14ac:dyDescent="0.2">
      <c r="A918" s="21"/>
      <c r="B918" s="54"/>
      <c r="C918" s="54"/>
      <c r="D918" s="55"/>
      <c r="E918" s="56"/>
      <c r="F918" s="56"/>
      <c r="G918" s="7"/>
      <c r="H918" s="7"/>
      <c r="I918" s="14">
        <f t="shared" si="14"/>
        <v>0</v>
      </c>
      <c r="J918" s="15">
        <f>IF(I918=0,0,SUMIF($B$20:B918,"Privat",$I$20:I918))</f>
        <v>0</v>
      </c>
      <c r="K918" s="15">
        <f>IF(I918=0,0,SUMIF($B$20:B918,"Erhverv",$I$20:I918))</f>
        <v>0</v>
      </c>
      <c r="L918" s="16">
        <f>IF(B918="Privat",0,IF(B918="Erhverv",IF(K918=0,0,IF(K918&lt;=$F$5,(K918*$H$5)-SUM($L$19:L917),IF(K918&gt;$F$7,($F$7*$H$5)+((K918-$F$7)*$H$7)-SUM($L$19:L917)))),0))</f>
        <v>0</v>
      </c>
    </row>
    <row r="919" spans="1:12" ht="15" customHeight="1" thickBot="1" x14ac:dyDescent="0.25">
      <c r="A919" s="3"/>
      <c r="B919" s="50"/>
      <c r="C919" s="50"/>
      <c r="D919" s="51"/>
      <c r="E919" s="45"/>
      <c r="F919" s="45"/>
      <c r="G919" s="6"/>
      <c r="H919" s="6"/>
      <c r="I919" s="17">
        <f t="shared" si="14"/>
        <v>0</v>
      </c>
      <c r="J919" s="18">
        <f>IF(I919=0,0,SUMIF($B$20:B919,"Privat",$I$20:I919))</f>
        <v>0</v>
      </c>
      <c r="K919" s="18">
        <f>IF(I919=0,0,SUMIF($B$20:B919,"Erhverv",$I$20:I919))</f>
        <v>0</v>
      </c>
      <c r="L919" s="19">
        <f>IF(B919="Privat",0,IF(B919="Erhverv",IF(K919=0,0,IF(K919&lt;=$F$5,(K919*$H$5)-SUM($L$19:L918),IF(K919&gt;$F$7,($F$7*$H$5)+((K919-$F$7)*$H$7)-SUM($L$19:L918)))),0))</f>
        <v>0</v>
      </c>
    </row>
    <row r="920" spans="1:12" ht="15" customHeight="1" x14ac:dyDescent="0.2">
      <c r="A920" s="21"/>
      <c r="B920" s="54"/>
      <c r="C920" s="54"/>
      <c r="D920" s="55"/>
      <c r="E920" s="56"/>
      <c r="F920" s="56"/>
      <c r="G920" s="7"/>
      <c r="H920" s="7"/>
      <c r="I920" s="14">
        <f t="shared" si="14"/>
        <v>0</v>
      </c>
      <c r="J920" s="15">
        <f>IF(I920=0,0,SUMIF($B$20:B920,"Privat",$I$20:I920))</f>
        <v>0</v>
      </c>
      <c r="K920" s="15">
        <f>IF(I920=0,0,SUMIF($B$20:B920,"Erhverv",$I$20:I920))</f>
        <v>0</v>
      </c>
      <c r="L920" s="16">
        <f>IF(B920="Privat",0,IF(B920="Erhverv",IF(K920=0,0,IF(K920&lt;=$F$5,(K920*$H$5)-SUM($L$19:L919),IF(K920&gt;$F$7,($F$7*$H$5)+((K920-$F$7)*$H$7)-SUM($L$19:L919)))),0))</f>
        <v>0</v>
      </c>
    </row>
    <row r="921" spans="1:12" ht="15" customHeight="1" thickBot="1" x14ac:dyDescent="0.25">
      <c r="A921" s="3"/>
      <c r="B921" s="50"/>
      <c r="C921" s="50"/>
      <c r="D921" s="51"/>
      <c r="E921" s="45"/>
      <c r="F921" s="45"/>
      <c r="G921" s="6"/>
      <c r="H921" s="6"/>
      <c r="I921" s="17">
        <f t="shared" si="14"/>
        <v>0</v>
      </c>
      <c r="J921" s="18">
        <f>IF(I921=0,0,SUMIF($B$20:B921,"Privat",$I$20:I921))</f>
        <v>0</v>
      </c>
      <c r="K921" s="18">
        <f>IF(I921=0,0,SUMIF($B$20:B921,"Erhverv",$I$20:I921))</f>
        <v>0</v>
      </c>
      <c r="L921" s="19">
        <f>IF(B921="Privat",0,IF(B921="Erhverv",IF(K921=0,0,IF(K921&lt;=$F$5,(K921*$H$5)-SUM($L$19:L920),IF(K921&gt;$F$7,($F$7*$H$5)+((K921-$F$7)*$H$7)-SUM($L$19:L920)))),0))</f>
        <v>0</v>
      </c>
    </row>
    <row r="922" spans="1:12" ht="15" customHeight="1" x14ac:dyDescent="0.2">
      <c r="A922" s="21"/>
      <c r="B922" s="54"/>
      <c r="C922" s="54"/>
      <c r="D922" s="55"/>
      <c r="E922" s="56"/>
      <c r="F922" s="56"/>
      <c r="G922" s="7"/>
      <c r="H922" s="7"/>
      <c r="I922" s="14">
        <f t="shared" si="14"/>
        <v>0</v>
      </c>
      <c r="J922" s="15">
        <f>IF(I922=0,0,SUMIF($B$20:B922,"Privat",$I$20:I922))</f>
        <v>0</v>
      </c>
      <c r="K922" s="15">
        <f>IF(I922=0,0,SUMIF($B$20:B922,"Erhverv",$I$20:I922))</f>
        <v>0</v>
      </c>
      <c r="L922" s="16">
        <f>IF(B922="Privat",0,IF(B922="Erhverv",IF(K922=0,0,IF(K922&lt;=$F$5,(K922*$H$5)-SUM($L$19:L921),IF(K922&gt;$F$7,($F$7*$H$5)+((K922-$F$7)*$H$7)-SUM($L$19:L921)))),0))</f>
        <v>0</v>
      </c>
    </row>
    <row r="923" spans="1:12" ht="15" customHeight="1" thickBot="1" x14ac:dyDescent="0.25">
      <c r="A923" s="3"/>
      <c r="B923" s="50"/>
      <c r="C923" s="50"/>
      <c r="D923" s="51"/>
      <c r="E923" s="45"/>
      <c r="F923" s="45"/>
      <c r="G923" s="6"/>
      <c r="H923" s="6"/>
      <c r="I923" s="17">
        <f t="shared" si="14"/>
        <v>0</v>
      </c>
      <c r="J923" s="18">
        <f>IF(I923=0,0,SUMIF($B$20:B923,"Privat",$I$20:I923))</f>
        <v>0</v>
      </c>
      <c r="K923" s="18">
        <f>IF(I923=0,0,SUMIF($B$20:B923,"Erhverv",$I$20:I923))</f>
        <v>0</v>
      </c>
      <c r="L923" s="19">
        <f>IF(B923="Privat",0,IF(B923="Erhverv",IF(K923=0,0,IF(K923&lt;=$F$5,(K923*$H$5)-SUM($L$19:L922),IF(K923&gt;$F$7,($F$7*$H$5)+((K923-$F$7)*$H$7)-SUM($L$19:L922)))),0))</f>
        <v>0</v>
      </c>
    </row>
    <row r="924" spans="1:12" ht="15" customHeight="1" x14ac:dyDescent="0.2">
      <c r="A924" s="21"/>
      <c r="B924" s="54"/>
      <c r="C924" s="54"/>
      <c r="D924" s="55"/>
      <c r="E924" s="56"/>
      <c r="F924" s="56"/>
      <c r="G924" s="7"/>
      <c r="H924" s="7"/>
      <c r="I924" s="14">
        <f t="shared" si="14"/>
        <v>0</v>
      </c>
      <c r="J924" s="15">
        <f>IF(I924=0,0,SUMIF($B$20:B924,"Privat",$I$20:I924))</f>
        <v>0</v>
      </c>
      <c r="K924" s="15">
        <f>IF(I924=0,0,SUMIF($B$20:B924,"Erhverv",$I$20:I924))</f>
        <v>0</v>
      </c>
      <c r="L924" s="16">
        <f>IF(B924="Privat",0,IF(B924="Erhverv",IF(K924=0,0,IF(K924&lt;=$F$5,(K924*$H$5)-SUM($L$19:L923),IF(K924&gt;$F$7,($F$7*$H$5)+((K924-$F$7)*$H$7)-SUM($L$19:L923)))),0))</f>
        <v>0</v>
      </c>
    </row>
    <row r="925" spans="1:12" ht="15" customHeight="1" thickBot="1" x14ac:dyDescent="0.25">
      <c r="A925" s="3"/>
      <c r="B925" s="50"/>
      <c r="C925" s="50"/>
      <c r="D925" s="51"/>
      <c r="E925" s="45"/>
      <c r="F925" s="45"/>
      <c r="G925" s="6"/>
      <c r="H925" s="6"/>
      <c r="I925" s="17">
        <f t="shared" si="14"/>
        <v>0</v>
      </c>
      <c r="J925" s="18">
        <f>IF(I925=0,0,SUMIF($B$20:B925,"Privat",$I$20:I925))</f>
        <v>0</v>
      </c>
      <c r="K925" s="18">
        <f>IF(I925=0,0,SUMIF($B$20:B925,"Erhverv",$I$20:I925))</f>
        <v>0</v>
      </c>
      <c r="L925" s="19">
        <f>IF(B925="Privat",0,IF(B925="Erhverv",IF(K925=0,0,IF(K925&lt;=$F$5,(K925*$H$5)-SUM($L$19:L924),IF(K925&gt;$F$7,($F$7*$H$5)+((K925-$F$7)*$H$7)-SUM($L$19:L924)))),0))</f>
        <v>0</v>
      </c>
    </row>
    <row r="926" spans="1:12" ht="15" customHeight="1" x14ac:dyDescent="0.2">
      <c r="A926" s="21"/>
      <c r="B926" s="54"/>
      <c r="C926" s="54"/>
      <c r="D926" s="55"/>
      <c r="E926" s="56"/>
      <c r="F926" s="56"/>
      <c r="G926" s="7"/>
      <c r="H926" s="7"/>
      <c r="I926" s="14">
        <f t="shared" si="14"/>
        <v>0</v>
      </c>
      <c r="J926" s="15">
        <f>IF(I926=0,0,SUMIF($B$20:B926,"Privat",$I$20:I926))</f>
        <v>0</v>
      </c>
      <c r="K926" s="15">
        <f>IF(I926=0,0,SUMIF($B$20:B926,"Erhverv",$I$20:I926))</f>
        <v>0</v>
      </c>
      <c r="L926" s="16">
        <f>IF(B926="Privat",0,IF(B926="Erhverv",IF(K926=0,0,IF(K926&lt;=$F$5,(K926*$H$5)-SUM($L$19:L925),IF(K926&gt;$F$7,($F$7*$H$5)+((K926-$F$7)*$H$7)-SUM($L$19:L925)))),0))</f>
        <v>0</v>
      </c>
    </row>
    <row r="927" spans="1:12" ht="15" customHeight="1" thickBot="1" x14ac:dyDescent="0.25">
      <c r="A927" s="3"/>
      <c r="B927" s="50"/>
      <c r="C927" s="50"/>
      <c r="D927" s="51"/>
      <c r="E927" s="45"/>
      <c r="F927" s="45"/>
      <c r="G927" s="6"/>
      <c r="H927" s="6"/>
      <c r="I927" s="17">
        <f t="shared" si="14"/>
        <v>0</v>
      </c>
      <c r="J927" s="18">
        <f>IF(I927=0,0,SUMIF($B$20:B927,"Privat",$I$20:I927))</f>
        <v>0</v>
      </c>
      <c r="K927" s="18">
        <f>IF(I927=0,0,SUMIF($B$20:B927,"Erhverv",$I$20:I927))</f>
        <v>0</v>
      </c>
      <c r="L927" s="19">
        <f>IF(B927="Privat",0,IF(B927="Erhverv",IF(K927=0,0,IF(K927&lt;=$F$5,(K927*$H$5)-SUM($L$19:L926),IF(K927&gt;$F$7,($F$7*$H$5)+((K927-$F$7)*$H$7)-SUM($L$19:L926)))),0))</f>
        <v>0</v>
      </c>
    </row>
    <row r="928" spans="1:12" ht="15" customHeight="1" x14ac:dyDescent="0.2">
      <c r="A928" s="21"/>
      <c r="B928" s="54"/>
      <c r="C928" s="54"/>
      <c r="D928" s="55"/>
      <c r="E928" s="56"/>
      <c r="F928" s="56"/>
      <c r="G928" s="7"/>
      <c r="H928" s="7"/>
      <c r="I928" s="14">
        <f t="shared" si="14"/>
        <v>0</v>
      </c>
      <c r="J928" s="15">
        <f>IF(I928=0,0,SUMIF($B$20:B928,"Privat",$I$20:I928))</f>
        <v>0</v>
      </c>
      <c r="K928" s="15">
        <f>IF(I928=0,0,SUMIF($B$20:B928,"Erhverv",$I$20:I928))</f>
        <v>0</v>
      </c>
      <c r="L928" s="16">
        <f>IF(B928="Privat",0,IF(B928="Erhverv",IF(K928=0,0,IF(K928&lt;=$F$5,(K928*$H$5)-SUM($L$19:L927),IF(K928&gt;$F$7,($F$7*$H$5)+((K928-$F$7)*$H$7)-SUM($L$19:L927)))),0))</f>
        <v>0</v>
      </c>
    </row>
    <row r="929" spans="1:12" ht="15" customHeight="1" thickBot="1" x14ac:dyDescent="0.25">
      <c r="A929" s="3"/>
      <c r="B929" s="50"/>
      <c r="C929" s="50"/>
      <c r="D929" s="51"/>
      <c r="E929" s="45"/>
      <c r="F929" s="45"/>
      <c r="G929" s="6"/>
      <c r="H929" s="6"/>
      <c r="I929" s="17">
        <f t="shared" si="14"/>
        <v>0</v>
      </c>
      <c r="J929" s="18">
        <f>IF(I929=0,0,SUMIF($B$20:B929,"Privat",$I$20:I929))</f>
        <v>0</v>
      </c>
      <c r="K929" s="18">
        <f>IF(I929=0,0,SUMIF($B$20:B929,"Erhverv",$I$20:I929))</f>
        <v>0</v>
      </c>
      <c r="L929" s="19">
        <f>IF(B929="Privat",0,IF(B929="Erhverv",IF(K929=0,0,IF(K929&lt;=$F$5,(K929*$H$5)-SUM($L$19:L928),IF(K929&gt;$F$7,($F$7*$H$5)+((K929-$F$7)*$H$7)-SUM($L$19:L928)))),0))</f>
        <v>0</v>
      </c>
    </row>
    <row r="930" spans="1:12" ht="15" customHeight="1" x14ac:dyDescent="0.2">
      <c r="A930" s="21"/>
      <c r="B930" s="54"/>
      <c r="C930" s="54"/>
      <c r="D930" s="55"/>
      <c r="E930" s="56"/>
      <c r="F930" s="56"/>
      <c r="G930" s="7"/>
      <c r="H930" s="7"/>
      <c r="I930" s="14">
        <f t="shared" si="14"/>
        <v>0</v>
      </c>
      <c r="J930" s="15">
        <f>IF(I930=0,0,SUMIF($B$20:B930,"Privat",$I$20:I930))</f>
        <v>0</v>
      </c>
      <c r="K930" s="15">
        <f>IF(I930=0,0,SUMIF($B$20:B930,"Erhverv",$I$20:I930))</f>
        <v>0</v>
      </c>
      <c r="L930" s="16">
        <f>IF(B930="Privat",0,IF(B930="Erhverv",IF(K930=0,0,IF(K930&lt;=$F$5,(K930*$H$5)-SUM($L$19:L929),IF(K930&gt;$F$7,($F$7*$H$5)+((K930-$F$7)*$H$7)-SUM($L$19:L929)))),0))</f>
        <v>0</v>
      </c>
    </row>
    <row r="931" spans="1:12" ht="15" customHeight="1" thickBot="1" x14ac:dyDescent="0.25">
      <c r="A931" s="3"/>
      <c r="B931" s="50"/>
      <c r="C931" s="50"/>
      <c r="D931" s="51"/>
      <c r="E931" s="45"/>
      <c r="F931" s="45"/>
      <c r="G931" s="6"/>
      <c r="H931" s="6"/>
      <c r="I931" s="17">
        <f t="shared" si="14"/>
        <v>0</v>
      </c>
      <c r="J931" s="18">
        <f>IF(I931=0,0,SUMIF($B$20:B931,"Privat",$I$20:I931))</f>
        <v>0</v>
      </c>
      <c r="K931" s="18">
        <f>IF(I931=0,0,SUMIF($B$20:B931,"Erhverv",$I$20:I931))</f>
        <v>0</v>
      </c>
      <c r="L931" s="19">
        <f>IF(B931="Privat",0,IF(B931="Erhverv",IF(K931=0,0,IF(K931&lt;=$F$5,(K931*$H$5)-SUM($L$19:L930),IF(K931&gt;$F$7,($F$7*$H$5)+((K931-$F$7)*$H$7)-SUM($L$19:L930)))),0))</f>
        <v>0</v>
      </c>
    </row>
    <row r="932" spans="1:12" ht="15" customHeight="1" x14ac:dyDescent="0.2">
      <c r="A932" s="21"/>
      <c r="B932" s="54"/>
      <c r="C932" s="54"/>
      <c r="D932" s="55"/>
      <c r="E932" s="56"/>
      <c r="F932" s="56"/>
      <c r="G932" s="7"/>
      <c r="H932" s="7"/>
      <c r="I932" s="14">
        <f t="shared" si="14"/>
        <v>0</v>
      </c>
      <c r="J932" s="15">
        <f>IF(I932=0,0,SUMIF($B$20:B932,"Privat",$I$20:I932))</f>
        <v>0</v>
      </c>
      <c r="K932" s="15">
        <f>IF(I932=0,0,SUMIF($B$20:B932,"Erhverv",$I$20:I932))</f>
        <v>0</v>
      </c>
      <c r="L932" s="16">
        <f>IF(B932="Privat",0,IF(B932="Erhverv",IF(K932=0,0,IF(K932&lt;=$F$5,(K932*$H$5)-SUM($L$19:L931),IF(K932&gt;$F$7,($F$7*$H$5)+((K932-$F$7)*$H$7)-SUM($L$19:L931)))),0))</f>
        <v>0</v>
      </c>
    </row>
    <row r="933" spans="1:12" ht="15" customHeight="1" thickBot="1" x14ac:dyDescent="0.25">
      <c r="A933" s="3"/>
      <c r="B933" s="50"/>
      <c r="C933" s="50"/>
      <c r="D933" s="51"/>
      <c r="E933" s="45"/>
      <c r="F933" s="45"/>
      <c r="G933" s="6"/>
      <c r="H933" s="6"/>
      <c r="I933" s="17">
        <f t="shared" si="14"/>
        <v>0</v>
      </c>
      <c r="J933" s="18">
        <f>IF(I933=0,0,SUMIF($B$20:B933,"Privat",$I$20:I933))</f>
        <v>0</v>
      </c>
      <c r="K933" s="18">
        <f>IF(I933=0,0,SUMIF($B$20:B933,"Erhverv",$I$20:I933))</f>
        <v>0</v>
      </c>
      <c r="L933" s="19">
        <f>IF(B933="Privat",0,IF(B933="Erhverv",IF(K933=0,0,IF(K933&lt;=$F$5,(K933*$H$5)-SUM($L$19:L932),IF(K933&gt;$F$7,($F$7*$H$5)+((K933-$F$7)*$H$7)-SUM($L$19:L932)))),0))</f>
        <v>0</v>
      </c>
    </row>
    <row r="934" spans="1:12" ht="15" customHeight="1" x14ac:dyDescent="0.2">
      <c r="A934" s="21"/>
      <c r="B934" s="54"/>
      <c r="C934" s="54"/>
      <c r="D934" s="55"/>
      <c r="E934" s="56"/>
      <c r="F934" s="56"/>
      <c r="G934" s="7"/>
      <c r="H934" s="7"/>
      <c r="I934" s="14">
        <f t="shared" si="14"/>
        <v>0</v>
      </c>
      <c r="J934" s="15">
        <f>IF(I934=0,0,SUMIF($B$20:B934,"Privat",$I$20:I934))</f>
        <v>0</v>
      </c>
      <c r="K934" s="15">
        <f>IF(I934=0,0,SUMIF($B$20:B934,"Erhverv",$I$20:I934))</f>
        <v>0</v>
      </c>
      <c r="L934" s="16">
        <f>IF(B934="Privat",0,IF(B934="Erhverv",IF(K934=0,0,IF(K934&lt;=$F$5,(K934*$H$5)-SUM($L$19:L933),IF(K934&gt;$F$7,($F$7*$H$5)+((K934-$F$7)*$H$7)-SUM($L$19:L933)))),0))</f>
        <v>0</v>
      </c>
    </row>
    <row r="935" spans="1:12" ht="15" customHeight="1" thickBot="1" x14ac:dyDescent="0.25">
      <c r="A935" s="3"/>
      <c r="B935" s="50"/>
      <c r="C935" s="50"/>
      <c r="D935" s="51"/>
      <c r="E935" s="45"/>
      <c r="F935" s="45"/>
      <c r="G935" s="6"/>
      <c r="H935" s="6"/>
      <c r="I935" s="17">
        <f t="shared" si="14"/>
        <v>0</v>
      </c>
      <c r="J935" s="18">
        <f>IF(I935=0,0,SUMIF($B$20:B935,"Privat",$I$20:I935))</f>
        <v>0</v>
      </c>
      <c r="K935" s="18">
        <f>IF(I935=0,0,SUMIF($B$20:B935,"Erhverv",$I$20:I935))</f>
        <v>0</v>
      </c>
      <c r="L935" s="19">
        <f>IF(B935="Privat",0,IF(B935="Erhverv",IF(K935=0,0,IF(K935&lt;=$F$5,(K935*$H$5)-SUM($L$19:L934),IF(K935&gt;$F$7,($F$7*$H$5)+((K935-$F$7)*$H$7)-SUM($L$19:L934)))),0))</f>
        <v>0</v>
      </c>
    </row>
    <row r="936" spans="1:12" ht="15" customHeight="1" x14ac:dyDescent="0.2">
      <c r="A936" s="21"/>
      <c r="B936" s="54"/>
      <c r="C936" s="54"/>
      <c r="D936" s="55"/>
      <c r="E936" s="56"/>
      <c r="F936" s="56"/>
      <c r="G936" s="7"/>
      <c r="H936" s="7"/>
      <c r="I936" s="14">
        <f t="shared" si="14"/>
        <v>0</v>
      </c>
      <c r="J936" s="15">
        <f>IF(I936=0,0,SUMIF($B$20:B936,"Privat",$I$20:I936))</f>
        <v>0</v>
      </c>
      <c r="K936" s="15">
        <f>IF(I936=0,0,SUMIF($B$20:B936,"Erhverv",$I$20:I936))</f>
        <v>0</v>
      </c>
      <c r="L936" s="16">
        <f>IF(B936="Privat",0,IF(B936="Erhverv",IF(K936=0,0,IF(K936&lt;=$F$5,(K936*$H$5)-SUM($L$19:L935),IF(K936&gt;$F$7,($F$7*$H$5)+((K936-$F$7)*$H$7)-SUM($L$19:L935)))),0))</f>
        <v>0</v>
      </c>
    </row>
    <row r="937" spans="1:12" ht="15" customHeight="1" thickBot="1" x14ac:dyDescent="0.25">
      <c r="A937" s="3"/>
      <c r="B937" s="50"/>
      <c r="C937" s="50"/>
      <c r="D937" s="51"/>
      <c r="E937" s="45"/>
      <c r="F937" s="45"/>
      <c r="G937" s="6"/>
      <c r="H937" s="6"/>
      <c r="I937" s="17">
        <f t="shared" si="14"/>
        <v>0</v>
      </c>
      <c r="J937" s="18">
        <f>IF(I937=0,0,SUMIF($B$20:B937,"Privat",$I$20:I937))</f>
        <v>0</v>
      </c>
      <c r="K937" s="18">
        <f>IF(I937=0,0,SUMIF($B$20:B937,"Erhverv",$I$20:I937))</f>
        <v>0</v>
      </c>
      <c r="L937" s="19">
        <f>IF(B937="Privat",0,IF(B937="Erhverv",IF(K937=0,0,IF(K937&lt;=$F$5,(K937*$H$5)-SUM($L$19:L936),IF(K937&gt;$F$7,($F$7*$H$5)+((K937-$F$7)*$H$7)-SUM($L$19:L936)))),0))</f>
        <v>0</v>
      </c>
    </row>
    <row r="938" spans="1:12" ht="15" customHeight="1" x14ac:dyDescent="0.2">
      <c r="A938" s="21"/>
      <c r="B938" s="54"/>
      <c r="C938" s="54"/>
      <c r="D938" s="55"/>
      <c r="E938" s="56"/>
      <c r="F938" s="56"/>
      <c r="G938" s="7"/>
      <c r="H938" s="7"/>
      <c r="I938" s="14">
        <f t="shared" si="14"/>
        <v>0</v>
      </c>
      <c r="J938" s="15">
        <f>IF(I938=0,0,SUMIF($B$20:B938,"Privat",$I$20:I938))</f>
        <v>0</v>
      </c>
      <c r="K938" s="15">
        <f>IF(I938=0,0,SUMIF($B$20:B938,"Erhverv",$I$20:I938))</f>
        <v>0</v>
      </c>
      <c r="L938" s="16">
        <f>IF(B938="Privat",0,IF(B938="Erhverv",IF(K938=0,0,IF(K938&lt;=$F$5,(K938*$H$5)-SUM($L$19:L937),IF(K938&gt;$F$7,($F$7*$H$5)+((K938-$F$7)*$H$7)-SUM($L$19:L937)))),0))</f>
        <v>0</v>
      </c>
    </row>
    <row r="939" spans="1:12" ht="15" customHeight="1" thickBot="1" x14ac:dyDescent="0.25">
      <c r="A939" s="3"/>
      <c r="B939" s="50"/>
      <c r="C939" s="50"/>
      <c r="D939" s="51"/>
      <c r="E939" s="45"/>
      <c r="F939" s="45"/>
      <c r="G939" s="6"/>
      <c r="H939" s="6"/>
      <c r="I939" s="17">
        <f t="shared" si="14"/>
        <v>0</v>
      </c>
      <c r="J939" s="18">
        <f>IF(I939=0,0,SUMIF($B$20:B939,"Privat",$I$20:I939))</f>
        <v>0</v>
      </c>
      <c r="K939" s="18">
        <f>IF(I939=0,0,SUMIF($B$20:B939,"Erhverv",$I$20:I939))</f>
        <v>0</v>
      </c>
      <c r="L939" s="19">
        <f>IF(B939="Privat",0,IF(B939="Erhverv",IF(K939=0,0,IF(K939&lt;=$F$5,(K939*$H$5)-SUM($L$19:L938),IF(K939&gt;$F$7,($F$7*$H$5)+((K939-$F$7)*$H$7)-SUM($L$19:L938)))),0))</f>
        <v>0</v>
      </c>
    </row>
    <row r="940" spans="1:12" ht="15" customHeight="1" x14ac:dyDescent="0.2">
      <c r="A940" s="21"/>
      <c r="B940" s="54"/>
      <c r="C940" s="54"/>
      <c r="D940" s="55"/>
      <c r="E940" s="56"/>
      <c r="F940" s="56"/>
      <c r="G940" s="7"/>
      <c r="H940" s="7"/>
      <c r="I940" s="14">
        <f t="shared" si="14"/>
        <v>0</v>
      </c>
      <c r="J940" s="15">
        <f>IF(I940=0,0,SUMIF($B$20:B940,"Privat",$I$20:I940))</f>
        <v>0</v>
      </c>
      <c r="K940" s="15">
        <f>IF(I940=0,0,SUMIF($B$20:B940,"Erhverv",$I$20:I940))</f>
        <v>0</v>
      </c>
      <c r="L940" s="16">
        <f>IF(B940="Privat",0,IF(B940="Erhverv",IF(K940=0,0,IF(K940&lt;=$F$5,(K940*$H$5)-SUM($L$19:L939),IF(K940&gt;$F$7,($F$7*$H$5)+((K940-$F$7)*$H$7)-SUM($L$19:L939)))),0))</f>
        <v>0</v>
      </c>
    </row>
    <row r="941" spans="1:12" ht="15" customHeight="1" thickBot="1" x14ac:dyDescent="0.25">
      <c r="A941" s="3"/>
      <c r="B941" s="50"/>
      <c r="C941" s="50"/>
      <c r="D941" s="51"/>
      <c r="E941" s="45"/>
      <c r="F941" s="45"/>
      <c r="G941" s="6"/>
      <c r="H941" s="6"/>
      <c r="I941" s="17">
        <f t="shared" si="14"/>
        <v>0</v>
      </c>
      <c r="J941" s="18">
        <f>IF(I941=0,0,SUMIF($B$20:B941,"Privat",$I$20:I941))</f>
        <v>0</v>
      </c>
      <c r="K941" s="18">
        <f>IF(I941=0,0,SUMIF($B$20:B941,"Erhverv",$I$20:I941))</f>
        <v>0</v>
      </c>
      <c r="L941" s="19">
        <f>IF(B941="Privat",0,IF(B941="Erhverv",IF(K941=0,0,IF(K941&lt;=$F$5,(K941*$H$5)-SUM($L$19:L940),IF(K941&gt;$F$7,($F$7*$H$5)+((K941-$F$7)*$H$7)-SUM($L$19:L940)))),0))</f>
        <v>0</v>
      </c>
    </row>
    <row r="942" spans="1:12" ht="15" customHeight="1" x14ac:dyDescent="0.2">
      <c r="A942" s="21"/>
      <c r="B942" s="54"/>
      <c r="C942" s="54"/>
      <c r="D942" s="55"/>
      <c r="E942" s="56"/>
      <c r="F942" s="56"/>
      <c r="G942" s="7"/>
      <c r="H942" s="7"/>
      <c r="I942" s="14">
        <f t="shared" si="14"/>
        <v>0</v>
      </c>
      <c r="J942" s="15">
        <f>IF(I942=0,0,SUMIF($B$20:B942,"Privat",$I$20:I942))</f>
        <v>0</v>
      </c>
      <c r="K942" s="15">
        <f>IF(I942=0,0,SUMIF($B$20:B942,"Erhverv",$I$20:I942))</f>
        <v>0</v>
      </c>
      <c r="L942" s="16">
        <f>IF(B942="Privat",0,IF(B942="Erhverv",IF(K942=0,0,IF(K942&lt;=$F$5,(K942*$H$5)-SUM($L$19:L941),IF(K942&gt;$F$7,($F$7*$H$5)+((K942-$F$7)*$H$7)-SUM($L$19:L941)))),0))</f>
        <v>0</v>
      </c>
    </row>
    <row r="943" spans="1:12" ht="15" customHeight="1" thickBot="1" x14ac:dyDescent="0.25">
      <c r="A943" s="3"/>
      <c r="B943" s="50"/>
      <c r="C943" s="50"/>
      <c r="D943" s="51"/>
      <c r="E943" s="45"/>
      <c r="F943" s="45"/>
      <c r="G943" s="6"/>
      <c r="H943" s="6"/>
      <c r="I943" s="17">
        <f t="shared" si="14"/>
        <v>0</v>
      </c>
      <c r="J943" s="18">
        <f>IF(I943=0,0,SUMIF($B$20:B943,"Privat",$I$20:I943))</f>
        <v>0</v>
      </c>
      <c r="K943" s="18">
        <f>IF(I943=0,0,SUMIF($B$20:B943,"Erhverv",$I$20:I943))</f>
        <v>0</v>
      </c>
      <c r="L943" s="19">
        <f>IF(B943="Privat",0,IF(B943="Erhverv",IF(K943=0,0,IF(K943&lt;=$F$5,(K943*$H$5)-SUM($L$19:L942),IF(K943&gt;$F$7,($F$7*$H$5)+((K943-$F$7)*$H$7)-SUM($L$19:L942)))),0))</f>
        <v>0</v>
      </c>
    </row>
    <row r="944" spans="1:12" ht="15" customHeight="1" x14ac:dyDescent="0.2">
      <c r="A944" s="21"/>
      <c r="B944" s="54"/>
      <c r="C944" s="54"/>
      <c r="D944" s="55"/>
      <c r="E944" s="56"/>
      <c r="F944" s="56"/>
      <c r="G944" s="7"/>
      <c r="H944" s="7"/>
      <c r="I944" s="14">
        <f t="shared" si="14"/>
        <v>0</v>
      </c>
      <c r="J944" s="15">
        <f>IF(I944=0,0,SUMIF($B$20:B944,"Privat",$I$20:I944))</f>
        <v>0</v>
      </c>
      <c r="K944" s="15">
        <f>IF(I944=0,0,SUMIF($B$20:B944,"Erhverv",$I$20:I944))</f>
        <v>0</v>
      </c>
      <c r="L944" s="16">
        <f>IF(B944="Privat",0,IF(B944="Erhverv",IF(K944=0,0,IF(K944&lt;=$F$5,(K944*$H$5)-SUM($L$19:L943),IF(K944&gt;$F$7,($F$7*$H$5)+((K944-$F$7)*$H$7)-SUM($L$19:L943)))),0))</f>
        <v>0</v>
      </c>
    </row>
    <row r="945" spans="1:12" ht="15" customHeight="1" thickBot="1" x14ac:dyDescent="0.25">
      <c r="A945" s="3"/>
      <c r="B945" s="50"/>
      <c r="C945" s="50"/>
      <c r="D945" s="51"/>
      <c r="E945" s="45"/>
      <c r="F945" s="45"/>
      <c r="G945" s="6"/>
      <c r="H945" s="6"/>
      <c r="I945" s="17">
        <f t="shared" si="14"/>
        <v>0</v>
      </c>
      <c r="J945" s="18">
        <f>IF(I945=0,0,SUMIF($B$20:B945,"Privat",$I$20:I945))</f>
        <v>0</v>
      </c>
      <c r="K945" s="18">
        <f>IF(I945=0,0,SUMIF($B$20:B945,"Erhverv",$I$20:I945))</f>
        <v>0</v>
      </c>
      <c r="L945" s="19">
        <f>IF(B945="Privat",0,IF(B945="Erhverv",IF(K945=0,0,IF(K945&lt;=$F$5,(K945*$H$5)-SUM($L$19:L944),IF(K945&gt;$F$7,($F$7*$H$5)+((K945-$F$7)*$H$7)-SUM($L$19:L944)))),0))</f>
        <v>0</v>
      </c>
    </row>
    <row r="946" spans="1:12" ht="15" customHeight="1" x14ac:dyDescent="0.2">
      <c r="A946" s="21"/>
      <c r="B946" s="54"/>
      <c r="C946" s="54"/>
      <c r="D946" s="55"/>
      <c r="E946" s="56"/>
      <c r="F946" s="56"/>
      <c r="G946" s="7"/>
      <c r="H946" s="7"/>
      <c r="I946" s="14">
        <f t="shared" si="14"/>
        <v>0</v>
      </c>
      <c r="J946" s="15">
        <f>IF(I946=0,0,SUMIF($B$20:B946,"Privat",$I$20:I946))</f>
        <v>0</v>
      </c>
      <c r="K946" s="15">
        <f>IF(I946=0,0,SUMIF($B$20:B946,"Erhverv",$I$20:I946))</f>
        <v>0</v>
      </c>
      <c r="L946" s="16">
        <f>IF(B946="Privat",0,IF(B946="Erhverv",IF(K946=0,0,IF(K946&lt;=$F$5,(K946*$H$5)-SUM($L$19:L945),IF(K946&gt;$F$7,($F$7*$H$5)+((K946-$F$7)*$H$7)-SUM($L$19:L945)))),0))</f>
        <v>0</v>
      </c>
    </row>
    <row r="947" spans="1:12" ht="15" customHeight="1" thickBot="1" x14ac:dyDescent="0.25">
      <c r="A947" s="3"/>
      <c r="B947" s="50"/>
      <c r="C947" s="50"/>
      <c r="D947" s="51"/>
      <c r="E947" s="45"/>
      <c r="F947" s="45"/>
      <c r="G947" s="6"/>
      <c r="H947" s="6"/>
      <c r="I947" s="17">
        <f t="shared" si="14"/>
        <v>0</v>
      </c>
      <c r="J947" s="18">
        <f>IF(I947=0,0,SUMIF($B$20:B947,"Privat",$I$20:I947))</f>
        <v>0</v>
      </c>
      <c r="K947" s="18">
        <f>IF(I947=0,0,SUMIF($B$20:B947,"Erhverv",$I$20:I947))</f>
        <v>0</v>
      </c>
      <c r="L947" s="19">
        <f>IF(B947="Privat",0,IF(B947="Erhverv",IF(K947=0,0,IF(K947&lt;=$F$5,(K947*$H$5)-SUM($L$19:L946),IF(K947&gt;$F$7,($F$7*$H$5)+((K947-$F$7)*$H$7)-SUM($L$19:L946)))),0))</f>
        <v>0</v>
      </c>
    </row>
    <row r="948" spans="1:12" ht="15" customHeight="1" x14ac:dyDescent="0.2">
      <c r="A948" s="21"/>
      <c r="B948" s="54"/>
      <c r="C948" s="54"/>
      <c r="D948" s="55"/>
      <c r="E948" s="56"/>
      <c r="F948" s="56"/>
      <c r="G948" s="7"/>
      <c r="H948" s="7"/>
      <c r="I948" s="14">
        <f t="shared" si="14"/>
        <v>0</v>
      </c>
      <c r="J948" s="15">
        <f>IF(I948=0,0,SUMIF($B$20:B948,"Privat",$I$20:I948))</f>
        <v>0</v>
      </c>
      <c r="K948" s="15">
        <f>IF(I948=0,0,SUMIF($B$20:B948,"Erhverv",$I$20:I948))</f>
        <v>0</v>
      </c>
      <c r="L948" s="16">
        <f>IF(B948="Privat",0,IF(B948="Erhverv",IF(K948=0,0,IF(K948&lt;=$F$5,(K948*$H$5)-SUM($L$19:L947),IF(K948&gt;$F$7,($F$7*$H$5)+((K948-$F$7)*$H$7)-SUM($L$19:L947)))),0))</f>
        <v>0</v>
      </c>
    </row>
    <row r="949" spans="1:12" ht="15" customHeight="1" thickBot="1" x14ac:dyDescent="0.25">
      <c r="A949" s="3"/>
      <c r="B949" s="50"/>
      <c r="C949" s="50"/>
      <c r="D949" s="51"/>
      <c r="E949" s="45"/>
      <c r="F949" s="45"/>
      <c r="G949" s="6"/>
      <c r="H949" s="6"/>
      <c r="I949" s="17">
        <f t="shared" si="14"/>
        <v>0</v>
      </c>
      <c r="J949" s="18">
        <f>IF(I949=0,0,SUMIF($B$20:B949,"Privat",$I$20:I949))</f>
        <v>0</v>
      </c>
      <c r="K949" s="18">
        <f>IF(I949=0,0,SUMIF($B$20:B949,"Erhverv",$I$20:I949))</f>
        <v>0</v>
      </c>
      <c r="L949" s="19">
        <f>IF(B949="Privat",0,IF(B949="Erhverv",IF(K949=0,0,IF(K949&lt;=$F$5,(K949*$H$5)-SUM($L$19:L948),IF(K949&gt;$F$7,($F$7*$H$5)+((K949-$F$7)*$H$7)-SUM($L$19:L948)))),0))</f>
        <v>0</v>
      </c>
    </row>
    <row r="950" spans="1:12" ht="15" customHeight="1" x14ac:dyDescent="0.2">
      <c r="A950" s="21"/>
      <c r="B950" s="54"/>
      <c r="C950" s="54"/>
      <c r="D950" s="55"/>
      <c r="E950" s="56"/>
      <c r="F950" s="56"/>
      <c r="G950" s="7"/>
      <c r="H950" s="7"/>
      <c r="I950" s="14">
        <f t="shared" si="14"/>
        <v>0</v>
      </c>
      <c r="J950" s="15">
        <f>IF(I950=0,0,SUMIF($B$20:B950,"Privat",$I$20:I950))</f>
        <v>0</v>
      </c>
      <c r="K950" s="15">
        <f>IF(I950=0,0,SUMIF($B$20:B950,"Erhverv",$I$20:I950))</f>
        <v>0</v>
      </c>
      <c r="L950" s="16">
        <f>IF(B950="Privat",0,IF(B950="Erhverv",IF(K950=0,0,IF(K950&lt;=$F$5,(K950*$H$5)-SUM($L$19:L949),IF(K950&gt;$F$7,($F$7*$H$5)+((K950-$F$7)*$H$7)-SUM($L$19:L949)))),0))</f>
        <v>0</v>
      </c>
    </row>
    <row r="951" spans="1:12" ht="15" customHeight="1" thickBot="1" x14ac:dyDescent="0.25">
      <c r="A951" s="3"/>
      <c r="B951" s="50"/>
      <c r="C951" s="50"/>
      <c r="D951" s="51"/>
      <c r="E951" s="45"/>
      <c r="F951" s="45"/>
      <c r="G951" s="6"/>
      <c r="H951" s="6"/>
      <c r="I951" s="17">
        <f t="shared" si="14"/>
        <v>0</v>
      </c>
      <c r="J951" s="18">
        <f>IF(I951=0,0,SUMIF($B$20:B951,"Privat",$I$20:I951))</f>
        <v>0</v>
      </c>
      <c r="K951" s="18">
        <f>IF(I951=0,0,SUMIF($B$20:B951,"Erhverv",$I$20:I951))</f>
        <v>0</v>
      </c>
      <c r="L951" s="19">
        <f>IF(B951="Privat",0,IF(B951="Erhverv",IF(K951=0,0,IF(K951&lt;=$F$5,(K951*$H$5)-SUM($L$19:L950),IF(K951&gt;$F$7,($F$7*$H$5)+((K951-$F$7)*$H$7)-SUM($L$19:L950)))),0))</f>
        <v>0</v>
      </c>
    </row>
    <row r="952" spans="1:12" ht="15" customHeight="1" x14ac:dyDescent="0.2">
      <c r="A952" s="21"/>
      <c r="B952" s="54"/>
      <c r="C952" s="54"/>
      <c r="D952" s="55"/>
      <c r="E952" s="56"/>
      <c r="F952" s="56"/>
      <c r="G952" s="7"/>
      <c r="H952" s="7"/>
      <c r="I952" s="14">
        <f t="shared" si="14"/>
        <v>0</v>
      </c>
      <c r="J952" s="15">
        <f>IF(I952=0,0,SUMIF($B$20:B952,"Privat",$I$20:I952))</f>
        <v>0</v>
      </c>
      <c r="K952" s="15">
        <f>IF(I952=0,0,SUMIF($B$20:B952,"Erhverv",$I$20:I952))</f>
        <v>0</v>
      </c>
      <c r="L952" s="16">
        <f>IF(B952="Privat",0,IF(B952="Erhverv",IF(K952=0,0,IF(K952&lt;=$F$5,(K952*$H$5)-SUM($L$19:L951),IF(K952&gt;$F$7,($F$7*$H$5)+((K952-$F$7)*$H$7)-SUM($L$19:L951)))),0))</f>
        <v>0</v>
      </c>
    </row>
    <row r="953" spans="1:12" ht="15" customHeight="1" thickBot="1" x14ac:dyDescent="0.25">
      <c r="A953" s="3"/>
      <c r="B953" s="50"/>
      <c r="C953" s="50"/>
      <c r="D953" s="51"/>
      <c r="E953" s="45"/>
      <c r="F953" s="45"/>
      <c r="G953" s="6"/>
      <c r="H953" s="6"/>
      <c r="I953" s="17">
        <f t="shared" si="14"/>
        <v>0</v>
      </c>
      <c r="J953" s="18">
        <f>IF(I953=0,0,SUMIF($B$20:B953,"Privat",$I$20:I953))</f>
        <v>0</v>
      </c>
      <c r="K953" s="18">
        <f>IF(I953=0,0,SUMIF($B$20:B953,"Erhverv",$I$20:I953))</f>
        <v>0</v>
      </c>
      <c r="L953" s="19">
        <f>IF(B953="Privat",0,IF(B953="Erhverv",IF(K953=0,0,IF(K953&lt;=$F$5,(K953*$H$5)-SUM($L$19:L952),IF(K953&gt;$F$7,($F$7*$H$5)+((K953-$F$7)*$H$7)-SUM($L$19:L952)))),0))</f>
        <v>0</v>
      </c>
    </row>
    <row r="954" spans="1:12" ht="15" customHeight="1" x14ac:dyDescent="0.2">
      <c r="A954" s="21"/>
      <c r="B954" s="54"/>
      <c r="C954" s="54"/>
      <c r="D954" s="55"/>
      <c r="E954" s="56"/>
      <c r="F954" s="56"/>
      <c r="G954" s="7"/>
      <c r="H954" s="7"/>
      <c r="I954" s="14">
        <f t="shared" si="14"/>
        <v>0</v>
      </c>
      <c r="J954" s="15">
        <f>IF(I954=0,0,SUMIF($B$20:B954,"Privat",$I$20:I954))</f>
        <v>0</v>
      </c>
      <c r="K954" s="15">
        <f>IF(I954=0,0,SUMIF($B$20:B954,"Erhverv",$I$20:I954))</f>
        <v>0</v>
      </c>
      <c r="L954" s="16">
        <f>IF(B954="Privat",0,IF(B954="Erhverv",IF(K954=0,0,IF(K954&lt;=$F$5,(K954*$H$5)-SUM($L$19:L953),IF(K954&gt;$F$7,($F$7*$H$5)+((K954-$F$7)*$H$7)-SUM($L$19:L953)))),0))</f>
        <v>0</v>
      </c>
    </row>
    <row r="955" spans="1:12" ht="15" customHeight="1" thickBot="1" x14ac:dyDescent="0.25">
      <c r="A955" s="3"/>
      <c r="B955" s="50"/>
      <c r="C955" s="50"/>
      <c r="D955" s="51"/>
      <c r="E955" s="45"/>
      <c r="F955" s="45"/>
      <c r="G955" s="6"/>
      <c r="H955" s="6"/>
      <c r="I955" s="17">
        <f t="shared" si="14"/>
        <v>0</v>
      </c>
      <c r="J955" s="18">
        <f>IF(I955=0,0,SUMIF($B$20:B955,"Privat",$I$20:I955))</f>
        <v>0</v>
      </c>
      <c r="K955" s="18">
        <f>IF(I955=0,0,SUMIF($B$20:B955,"Erhverv",$I$20:I955))</f>
        <v>0</v>
      </c>
      <c r="L955" s="19">
        <f>IF(B955="Privat",0,IF(B955="Erhverv",IF(K955=0,0,IF(K955&lt;=$F$5,(K955*$H$5)-SUM($L$19:L954),IF(K955&gt;$F$7,($F$7*$H$5)+((K955-$F$7)*$H$7)-SUM($L$19:L954)))),0))</f>
        <v>0</v>
      </c>
    </row>
    <row r="956" spans="1:12" ht="15" customHeight="1" x14ac:dyDescent="0.2">
      <c r="A956" s="21"/>
      <c r="B956" s="54"/>
      <c r="C956" s="54"/>
      <c r="D956" s="55"/>
      <c r="E956" s="56"/>
      <c r="F956" s="56"/>
      <c r="G956" s="7"/>
      <c r="H956" s="7"/>
      <c r="I956" s="14">
        <f t="shared" si="14"/>
        <v>0</v>
      </c>
      <c r="J956" s="15">
        <f>IF(I956=0,0,SUMIF($B$20:B956,"Privat",$I$20:I956))</f>
        <v>0</v>
      </c>
      <c r="K956" s="15">
        <f>IF(I956=0,0,SUMIF($B$20:B956,"Erhverv",$I$20:I956))</f>
        <v>0</v>
      </c>
      <c r="L956" s="16">
        <f>IF(B956="Privat",0,IF(B956="Erhverv",IF(K956=0,0,IF(K956&lt;=$F$5,(K956*$H$5)-SUM($L$19:L955),IF(K956&gt;$F$7,($F$7*$H$5)+((K956-$F$7)*$H$7)-SUM($L$19:L955)))),0))</f>
        <v>0</v>
      </c>
    </row>
    <row r="957" spans="1:12" ht="15" customHeight="1" thickBot="1" x14ac:dyDescent="0.25">
      <c r="A957" s="3"/>
      <c r="B957" s="50"/>
      <c r="C957" s="50"/>
      <c r="D957" s="51"/>
      <c r="E957" s="45"/>
      <c r="F957" s="45"/>
      <c r="G957" s="6"/>
      <c r="H957" s="6"/>
      <c r="I957" s="17">
        <f t="shared" si="14"/>
        <v>0</v>
      </c>
      <c r="J957" s="18">
        <f>IF(I957=0,0,SUMIF($B$20:B957,"Privat",$I$20:I957))</f>
        <v>0</v>
      </c>
      <c r="K957" s="18">
        <f>IF(I957=0,0,SUMIF($B$20:B957,"Erhverv",$I$20:I957))</f>
        <v>0</v>
      </c>
      <c r="L957" s="19">
        <f>IF(B957="Privat",0,IF(B957="Erhverv",IF(K957=0,0,IF(K957&lt;=$F$5,(K957*$H$5)-SUM($L$19:L956),IF(K957&gt;$F$7,($F$7*$H$5)+((K957-$F$7)*$H$7)-SUM($L$19:L956)))),0))</f>
        <v>0</v>
      </c>
    </row>
    <row r="958" spans="1:12" ht="15" customHeight="1" x14ac:dyDescent="0.2">
      <c r="A958" s="21"/>
      <c r="B958" s="54"/>
      <c r="C958" s="54"/>
      <c r="D958" s="55"/>
      <c r="E958" s="56"/>
      <c r="F958" s="56"/>
      <c r="G958" s="7"/>
      <c r="H958" s="7"/>
      <c r="I958" s="14">
        <f t="shared" si="14"/>
        <v>0</v>
      </c>
      <c r="J958" s="15">
        <f>IF(I958=0,0,SUMIF($B$20:B958,"Privat",$I$20:I958))</f>
        <v>0</v>
      </c>
      <c r="K958" s="15">
        <f>IF(I958=0,0,SUMIF($B$20:B958,"Erhverv",$I$20:I958))</f>
        <v>0</v>
      </c>
      <c r="L958" s="16">
        <f>IF(B958="Privat",0,IF(B958="Erhverv",IF(K958=0,0,IF(K958&lt;=$F$5,(K958*$H$5)-SUM($L$19:L957),IF(K958&gt;$F$7,($F$7*$H$5)+((K958-$F$7)*$H$7)-SUM($L$19:L957)))),0))</f>
        <v>0</v>
      </c>
    </row>
    <row r="959" spans="1:12" ht="15" customHeight="1" thickBot="1" x14ac:dyDescent="0.25">
      <c r="A959" s="3"/>
      <c r="B959" s="50"/>
      <c r="C959" s="50"/>
      <c r="D959" s="51"/>
      <c r="E959" s="45"/>
      <c r="F959" s="45"/>
      <c r="G959" s="6"/>
      <c r="H959" s="6"/>
      <c r="I959" s="17">
        <f t="shared" si="14"/>
        <v>0</v>
      </c>
      <c r="J959" s="18">
        <f>IF(I959=0,0,SUMIF($B$20:B959,"Privat",$I$20:I959))</f>
        <v>0</v>
      </c>
      <c r="K959" s="18">
        <f>IF(I959=0,0,SUMIF($B$20:B959,"Erhverv",$I$20:I959))</f>
        <v>0</v>
      </c>
      <c r="L959" s="19">
        <f>IF(B959="Privat",0,IF(B959="Erhverv",IF(K959=0,0,IF(K959&lt;=$F$5,(K959*$H$5)-SUM($L$19:L958),IF(K959&gt;$F$7,($F$7*$H$5)+((K959-$F$7)*$H$7)-SUM($L$19:L958)))),0))</f>
        <v>0</v>
      </c>
    </row>
    <row r="960" spans="1:12" ht="15" customHeight="1" x14ac:dyDescent="0.2">
      <c r="A960" s="21"/>
      <c r="B960" s="54"/>
      <c r="C960" s="54"/>
      <c r="D960" s="55"/>
      <c r="E960" s="56"/>
      <c r="F960" s="56"/>
      <c r="G960" s="7"/>
      <c r="H960" s="7"/>
      <c r="I960" s="14">
        <f t="shared" si="14"/>
        <v>0</v>
      </c>
      <c r="J960" s="15">
        <f>IF(I960=0,0,SUMIF($B$20:B960,"Privat",$I$20:I960))</f>
        <v>0</v>
      </c>
      <c r="K960" s="15">
        <f>IF(I960=0,0,SUMIF($B$20:B960,"Erhverv",$I$20:I960))</f>
        <v>0</v>
      </c>
      <c r="L960" s="16">
        <f>IF(B960="Privat",0,IF(B960="Erhverv",IF(K960=0,0,IF(K960&lt;=$F$5,(K960*$H$5)-SUM($L$19:L959),IF(K960&gt;$F$7,($F$7*$H$5)+((K960-$F$7)*$H$7)-SUM($L$19:L959)))),0))</f>
        <v>0</v>
      </c>
    </row>
    <row r="961" spans="1:12" ht="15" customHeight="1" thickBot="1" x14ac:dyDescent="0.25">
      <c r="A961" s="3"/>
      <c r="B961" s="50"/>
      <c r="C961" s="50"/>
      <c r="D961" s="51"/>
      <c r="E961" s="45"/>
      <c r="F961" s="45"/>
      <c r="G961" s="6"/>
      <c r="H961" s="6"/>
      <c r="I961" s="17">
        <f t="shared" si="14"/>
        <v>0</v>
      </c>
      <c r="J961" s="18">
        <f>IF(I961=0,0,SUMIF($B$20:B961,"Privat",$I$20:I961))</f>
        <v>0</v>
      </c>
      <c r="K961" s="18">
        <f>IF(I961=0,0,SUMIF($B$20:B961,"Erhverv",$I$20:I961))</f>
        <v>0</v>
      </c>
      <c r="L961" s="19">
        <f>IF(B961="Privat",0,IF(B961="Erhverv",IF(K961=0,0,IF(K961&lt;=$F$5,(K961*$H$5)-SUM($L$19:L960),IF(K961&gt;$F$7,($F$7*$H$5)+((K961-$F$7)*$H$7)-SUM($L$19:L960)))),0))</f>
        <v>0</v>
      </c>
    </row>
    <row r="962" spans="1:12" ht="15" customHeight="1" x14ac:dyDescent="0.2">
      <c r="A962" s="21"/>
      <c r="B962" s="54"/>
      <c r="C962" s="54"/>
      <c r="D962" s="55"/>
      <c r="E962" s="56"/>
      <c r="F962" s="56"/>
      <c r="G962" s="7"/>
      <c r="H962" s="7"/>
      <c r="I962" s="14">
        <f t="shared" si="14"/>
        <v>0</v>
      </c>
      <c r="J962" s="15">
        <f>IF(I962=0,0,SUMIF($B$20:B962,"Privat",$I$20:I962))</f>
        <v>0</v>
      </c>
      <c r="K962" s="15">
        <f>IF(I962=0,0,SUMIF($B$20:B962,"Erhverv",$I$20:I962))</f>
        <v>0</v>
      </c>
      <c r="L962" s="16">
        <f>IF(B962="Privat",0,IF(B962="Erhverv",IF(K962=0,0,IF(K962&lt;=$F$5,(K962*$H$5)-SUM($L$19:L961),IF(K962&gt;$F$7,($F$7*$H$5)+((K962-$F$7)*$H$7)-SUM($L$19:L961)))),0))</f>
        <v>0</v>
      </c>
    </row>
    <row r="963" spans="1:12" ht="15" customHeight="1" thickBot="1" x14ac:dyDescent="0.25">
      <c r="A963" s="3"/>
      <c r="B963" s="50"/>
      <c r="C963" s="50"/>
      <c r="D963" s="51"/>
      <c r="E963" s="45"/>
      <c r="F963" s="45"/>
      <c r="G963" s="6"/>
      <c r="H963" s="6"/>
      <c r="I963" s="17">
        <f t="shared" si="14"/>
        <v>0</v>
      </c>
      <c r="J963" s="18">
        <f>IF(I963=0,0,SUMIF($B$20:B963,"Privat",$I$20:I963))</f>
        <v>0</v>
      </c>
      <c r="K963" s="18">
        <f>IF(I963=0,0,SUMIF($B$20:B963,"Erhverv",$I$20:I963))</f>
        <v>0</v>
      </c>
      <c r="L963" s="19">
        <f>IF(B963="Privat",0,IF(B963="Erhverv",IF(K963=0,0,IF(K963&lt;=$F$5,(K963*$H$5)-SUM($L$19:L962),IF(K963&gt;$F$7,($F$7*$H$5)+((K963-$F$7)*$H$7)-SUM($L$19:L962)))),0))</f>
        <v>0</v>
      </c>
    </row>
    <row r="964" spans="1:12" ht="15" customHeight="1" x14ac:dyDescent="0.2">
      <c r="A964" s="21"/>
      <c r="B964" s="54"/>
      <c r="C964" s="54"/>
      <c r="D964" s="55"/>
      <c r="E964" s="56"/>
      <c r="F964" s="56"/>
      <c r="G964" s="7"/>
      <c r="H964" s="7"/>
      <c r="I964" s="14">
        <f t="shared" si="14"/>
        <v>0</v>
      </c>
      <c r="J964" s="15">
        <f>IF(I964=0,0,SUMIF($B$20:B964,"Privat",$I$20:I964))</f>
        <v>0</v>
      </c>
      <c r="K964" s="15">
        <f>IF(I964=0,0,SUMIF($B$20:B964,"Erhverv",$I$20:I964))</f>
        <v>0</v>
      </c>
      <c r="L964" s="16">
        <f>IF(B964="Privat",0,IF(B964="Erhverv",IF(K964=0,0,IF(K964&lt;=$F$5,(K964*$H$5)-SUM($L$19:L963),IF(K964&gt;$F$7,($F$7*$H$5)+((K964-$F$7)*$H$7)-SUM($L$19:L963)))),0))</f>
        <v>0</v>
      </c>
    </row>
    <row r="965" spans="1:12" ht="15" customHeight="1" thickBot="1" x14ac:dyDescent="0.25">
      <c r="A965" s="3"/>
      <c r="B965" s="50"/>
      <c r="C965" s="50"/>
      <c r="D965" s="51"/>
      <c r="E965" s="45"/>
      <c r="F965" s="45"/>
      <c r="G965" s="6"/>
      <c r="H965" s="6"/>
      <c r="I965" s="17">
        <f t="shared" si="14"/>
        <v>0</v>
      </c>
      <c r="J965" s="18">
        <f>IF(I965=0,0,SUMIF($B$20:B965,"Privat",$I$20:I965))</f>
        <v>0</v>
      </c>
      <c r="K965" s="18">
        <f>IF(I965=0,0,SUMIF($B$20:B965,"Erhverv",$I$20:I965))</f>
        <v>0</v>
      </c>
      <c r="L965" s="19">
        <f>IF(B965="Privat",0,IF(B965="Erhverv",IF(K965=0,0,IF(K965&lt;=$F$5,(K965*$H$5)-SUM($L$19:L964),IF(K965&gt;$F$7,($F$7*$H$5)+((K965-$F$7)*$H$7)-SUM($L$19:L964)))),0))</f>
        <v>0</v>
      </c>
    </row>
    <row r="966" spans="1:12" ht="15" customHeight="1" x14ac:dyDescent="0.2">
      <c r="A966" s="21"/>
      <c r="B966" s="54"/>
      <c r="C966" s="54"/>
      <c r="D966" s="55"/>
      <c r="E966" s="56"/>
      <c r="F966" s="56"/>
      <c r="G966" s="7"/>
      <c r="H966" s="7"/>
      <c r="I966" s="14">
        <f t="shared" si="14"/>
        <v>0</v>
      </c>
      <c r="J966" s="15">
        <f>IF(I966=0,0,SUMIF($B$20:B966,"Privat",$I$20:I966))</f>
        <v>0</v>
      </c>
      <c r="K966" s="15">
        <f>IF(I966=0,0,SUMIF($B$20:B966,"Erhverv",$I$20:I966))</f>
        <v>0</v>
      </c>
      <c r="L966" s="16">
        <f>IF(B966="Privat",0,IF(B966="Erhverv",IF(K966=0,0,IF(K966&lt;=$F$5,(K966*$H$5)-SUM($L$19:L965),IF(K966&gt;$F$7,($F$7*$H$5)+((K966-$F$7)*$H$7)-SUM($L$19:L965)))),0))</f>
        <v>0</v>
      </c>
    </row>
    <row r="967" spans="1:12" ht="15" customHeight="1" thickBot="1" x14ac:dyDescent="0.25">
      <c r="A967" s="3"/>
      <c r="B967" s="50"/>
      <c r="C967" s="50"/>
      <c r="D967" s="51"/>
      <c r="E967" s="45"/>
      <c r="F967" s="45"/>
      <c r="G967" s="6"/>
      <c r="H967" s="6"/>
      <c r="I967" s="17">
        <f t="shared" si="14"/>
        <v>0</v>
      </c>
      <c r="J967" s="18">
        <f>IF(I967=0,0,SUMIF($B$20:B967,"Privat",$I$20:I967))</f>
        <v>0</v>
      </c>
      <c r="K967" s="18">
        <f>IF(I967=0,0,SUMIF($B$20:B967,"Erhverv",$I$20:I967))</f>
        <v>0</v>
      </c>
      <c r="L967" s="19">
        <f>IF(B967="Privat",0,IF(B967="Erhverv",IF(K967=0,0,IF(K967&lt;=$F$5,(K967*$H$5)-SUM($L$19:L966),IF(K967&gt;$F$7,($F$7*$H$5)+((K967-$F$7)*$H$7)-SUM($L$19:L966)))),0))</f>
        <v>0</v>
      </c>
    </row>
    <row r="968" spans="1:12" ht="15" customHeight="1" x14ac:dyDescent="0.2">
      <c r="A968" s="21"/>
      <c r="B968" s="54"/>
      <c r="C968" s="54"/>
      <c r="D968" s="55"/>
      <c r="E968" s="56"/>
      <c r="F968" s="56"/>
      <c r="G968" s="7"/>
      <c r="H968" s="7"/>
      <c r="I968" s="14">
        <f t="shared" si="14"/>
        <v>0</v>
      </c>
      <c r="J968" s="15">
        <f>IF(I968=0,0,SUMIF($B$20:B968,"Privat",$I$20:I968))</f>
        <v>0</v>
      </c>
      <c r="K968" s="15">
        <f>IF(I968=0,0,SUMIF($B$20:B968,"Erhverv",$I$20:I968))</f>
        <v>0</v>
      </c>
      <c r="L968" s="16">
        <f>IF(B968="Privat",0,IF(B968="Erhverv",IF(K968=0,0,IF(K968&lt;=$F$5,(K968*$H$5)-SUM($L$19:L967),IF(K968&gt;$F$7,($F$7*$H$5)+((K968-$F$7)*$H$7)-SUM($L$19:L967)))),0))</f>
        <v>0</v>
      </c>
    </row>
    <row r="969" spans="1:12" ht="15" customHeight="1" thickBot="1" x14ac:dyDescent="0.25">
      <c r="A969" s="3"/>
      <c r="B969" s="50"/>
      <c r="C969" s="50"/>
      <c r="D969" s="51"/>
      <c r="E969" s="45"/>
      <c r="F969" s="45"/>
      <c r="G969" s="6"/>
      <c r="H969" s="6"/>
      <c r="I969" s="17">
        <f t="shared" si="14"/>
        <v>0</v>
      </c>
      <c r="J969" s="18">
        <f>IF(I969=0,0,SUMIF($B$20:B969,"Privat",$I$20:I969))</f>
        <v>0</v>
      </c>
      <c r="K969" s="18">
        <f>IF(I969=0,0,SUMIF($B$20:B969,"Erhverv",$I$20:I969))</f>
        <v>0</v>
      </c>
      <c r="L969" s="19">
        <f>IF(B969="Privat",0,IF(B969="Erhverv",IF(K969=0,0,IF(K969&lt;=$F$5,(K969*$H$5)-SUM($L$19:L968),IF(K969&gt;$F$7,($F$7*$H$5)+((K969-$F$7)*$H$7)-SUM($L$19:L968)))),0))</f>
        <v>0</v>
      </c>
    </row>
    <row r="970" spans="1:12" ht="15" customHeight="1" x14ac:dyDescent="0.2">
      <c r="A970" s="21"/>
      <c r="B970" s="54"/>
      <c r="C970" s="54"/>
      <c r="D970" s="55"/>
      <c r="E970" s="56"/>
      <c r="F970" s="56"/>
      <c r="G970" s="7"/>
      <c r="H970" s="7"/>
      <c r="I970" s="14">
        <f t="shared" si="14"/>
        <v>0</v>
      </c>
      <c r="J970" s="15">
        <f>IF(I970=0,0,SUMIF($B$20:B970,"Privat",$I$20:I970))</f>
        <v>0</v>
      </c>
      <c r="K970" s="15">
        <f>IF(I970=0,0,SUMIF($B$20:B970,"Erhverv",$I$20:I970))</f>
        <v>0</v>
      </c>
      <c r="L970" s="16">
        <f>IF(B970="Privat",0,IF(B970="Erhverv",IF(K970=0,0,IF(K970&lt;=$F$5,(K970*$H$5)-SUM($L$19:L969),IF(K970&gt;$F$7,($F$7*$H$5)+((K970-$F$7)*$H$7)-SUM($L$19:L969)))),0))</f>
        <v>0</v>
      </c>
    </row>
    <row r="971" spans="1:12" ht="15" customHeight="1" thickBot="1" x14ac:dyDescent="0.25">
      <c r="A971" s="3"/>
      <c r="B971" s="50"/>
      <c r="C971" s="50"/>
      <c r="D971" s="51"/>
      <c r="E971" s="45"/>
      <c r="F971" s="45"/>
      <c r="G971" s="6"/>
      <c r="H971" s="6"/>
      <c r="I971" s="17">
        <f t="shared" si="14"/>
        <v>0</v>
      </c>
      <c r="J971" s="18">
        <f>IF(I971=0,0,SUMIF($B$20:B971,"Privat",$I$20:I971))</f>
        <v>0</v>
      </c>
      <c r="K971" s="18">
        <f>IF(I971=0,0,SUMIF($B$20:B971,"Erhverv",$I$20:I971))</f>
        <v>0</v>
      </c>
      <c r="L971" s="19">
        <f>IF(B971="Privat",0,IF(B971="Erhverv",IF(K971=0,0,IF(K971&lt;=$F$5,(K971*$H$5)-SUM($L$19:L970),IF(K971&gt;$F$7,($F$7*$H$5)+((K971-$F$7)*$H$7)-SUM($L$19:L970)))),0))</f>
        <v>0</v>
      </c>
    </row>
    <row r="972" spans="1:12" ht="15" customHeight="1" x14ac:dyDescent="0.2">
      <c r="A972" s="21"/>
      <c r="B972" s="54"/>
      <c r="C972" s="54"/>
      <c r="D972" s="55"/>
      <c r="E972" s="56"/>
      <c r="F972" s="56"/>
      <c r="G972" s="7"/>
      <c r="H972" s="7"/>
      <c r="I972" s="14">
        <f t="shared" si="14"/>
        <v>0</v>
      </c>
      <c r="J972" s="15">
        <f>IF(I972=0,0,SUMIF($B$20:B972,"Privat",$I$20:I972))</f>
        <v>0</v>
      </c>
      <c r="K972" s="15">
        <f>IF(I972=0,0,SUMIF($B$20:B972,"Erhverv",$I$20:I972))</f>
        <v>0</v>
      </c>
      <c r="L972" s="16">
        <f>IF(B972="Privat",0,IF(B972="Erhverv",IF(K972=0,0,IF(K972&lt;=$F$5,(K972*$H$5)-SUM($L$19:L971),IF(K972&gt;$F$7,($F$7*$H$5)+((K972-$F$7)*$H$7)-SUM($L$19:L971)))),0))</f>
        <v>0</v>
      </c>
    </row>
    <row r="973" spans="1:12" ht="15" customHeight="1" thickBot="1" x14ac:dyDescent="0.25">
      <c r="A973" s="3"/>
      <c r="B973" s="50"/>
      <c r="C973" s="50"/>
      <c r="D973" s="51"/>
      <c r="E973" s="45"/>
      <c r="F973" s="45"/>
      <c r="G973" s="6"/>
      <c r="H973" s="6"/>
      <c r="I973" s="17">
        <f t="shared" si="14"/>
        <v>0</v>
      </c>
      <c r="J973" s="18">
        <f>IF(I973=0,0,SUMIF($B$20:B973,"Privat",$I$20:I973))</f>
        <v>0</v>
      </c>
      <c r="K973" s="18">
        <f>IF(I973=0,0,SUMIF($B$20:B973,"Erhverv",$I$20:I973))</f>
        <v>0</v>
      </c>
      <c r="L973" s="19">
        <f>IF(B973="Privat",0,IF(B973="Erhverv",IF(K973=0,0,IF(K973&lt;=$F$5,(K973*$H$5)-SUM($L$19:L972),IF(K973&gt;$F$7,($F$7*$H$5)+((K973-$F$7)*$H$7)-SUM($L$19:L972)))),0))</f>
        <v>0</v>
      </c>
    </row>
    <row r="974" spans="1:12" ht="15" customHeight="1" x14ac:dyDescent="0.2">
      <c r="A974" s="21"/>
      <c r="B974" s="54"/>
      <c r="C974" s="54"/>
      <c r="D974" s="55"/>
      <c r="E974" s="56"/>
      <c r="F974" s="56"/>
      <c r="G974" s="7"/>
      <c r="H974" s="7"/>
      <c r="I974" s="14">
        <f t="shared" si="14"/>
        <v>0</v>
      </c>
      <c r="J974" s="15">
        <f>IF(I974=0,0,SUMIF($B$20:B974,"Privat",$I$20:I974))</f>
        <v>0</v>
      </c>
      <c r="K974" s="15">
        <f>IF(I974=0,0,SUMIF($B$20:B974,"Erhverv",$I$20:I974))</f>
        <v>0</v>
      </c>
      <c r="L974" s="16">
        <f>IF(B974="Privat",0,IF(B974="Erhverv",IF(K974=0,0,IF(K974&lt;=$F$5,(K974*$H$5)-SUM($L$19:L973),IF(K974&gt;$F$7,($F$7*$H$5)+((K974-$F$7)*$H$7)-SUM($L$19:L973)))),0))</f>
        <v>0</v>
      </c>
    </row>
    <row r="975" spans="1:12" ht="15" customHeight="1" thickBot="1" x14ac:dyDescent="0.25">
      <c r="A975" s="3"/>
      <c r="B975" s="50"/>
      <c r="C975" s="50"/>
      <c r="D975" s="51"/>
      <c r="E975" s="45"/>
      <c r="F975" s="45"/>
      <c r="G975" s="6"/>
      <c r="H975" s="6"/>
      <c r="I975" s="17">
        <f t="shared" si="14"/>
        <v>0</v>
      </c>
      <c r="J975" s="18">
        <f>IF(I975=0,0,SUMIF($B$20:B975,"Privat",$I$20:I975))</f>
        <v>0</v>
      </c>
      <c r="K975" s="18">
        <f>IF(I975=0,0,SUMIF($B$20:B975,"Erhverv",$I$20:I975))</f>
        <v>0</v>
      </c>
      <c r="L975" s="19">
        <f>IF(B975="Privat",0,IF(B975="Erhverv",IF(K975=0,0,IF(K975&lt;=$F$5,(K975*$H$5)-SUM($L$19:L974),IF(K975&gt;$F$7,($F$7*$H$5)+((K975-$F$7)*$H$7)-SUM($L$19:L974)))),0))</f>
        <v>0</v>
      </c>
    </row>
    <row r="976" spans="1:12" ht="15" customHeight="1" x14ac:dyDescent="0.2">
      <c r="A976" s="21"/>
      <c r="B976" s="54"/>
      <c r="C976" s="54"/>
      <c r="D976" s="55"/>
      <c r="E976" s="56"/>
      <c r="F976" s="56"/>
      <c r="G976" s="7"/>
      <c r="H976" s="7"/>
      <c r="I976" s="14">
        <f t="shared" si="14"/>
        <v>0</v>
      </c>
      <c r="J976" s="15">
        <f>IF(I976=0,0,SUMIF($B$20:B976,"Privat",$I$20:I976))</f>
        <v>0</v>
      </c>
      <c r="K976" s="15">
        <f>IF(I976=0,0,SUMIF($B$20:B976,"Erhverv",$I$20:I976))</f>
        <v>0</v>
      </c>
      <c r="L976" s="16">
        <f>IF(B976="Privat",0,IF(B976="Erhverv",IF(K976=0,0,IF(K976&lt;=$F$5,(K976*$H$5)-SUM($L$19:L975),IF(K976&gt;$F$7,($F$7*$H$5)+((K976-$F$7)*$H$7)-SUM($L$19:L975)))),0))</f>
        <v>0</v>
      </c>
    </row>
    <row r="977" spans="1:12" ht="15" customHeight="1" thickBot="1" x14ac:dyDescent="0.25">
      <c r="A977" s="3"/>
      <c r="B977" s="50"/>
      <c r="C977" s="50"/>
      <c r="D977" s="51"/>
      <c r="E977" s="45"/>
      <c r="F977" s="45"/>
      <c r="G977" s="6"/>
      <c r="H977" s="6"/>
      <c r="I977" s="17">
        <f t="shared" si="14"/>
        <v>0</v>
      </c>
      <c r="J977" s="18">
        <f>IF(I977=0,0,SUMIF($B$20:B977,"Privat",$I$20:I977))</f>
        <v>0</v>
      </c>
      <c r="K977" s="18">
        <f>IF(I977=0,0,SUMIF($B$20:B977,"Erhverv",$I$20:I977))</f>
        <v>0</v>
      </c>
      <c r="L977" s="19">
        <f>IF(B977="Privat",0,IF(B977="Erhverv",IF(K977=0,0,IF(K977&lt;=$F$5,(K977*$H$5)-SUM($L$19:L976),IF(K977&gt;$F$7,($F$7*$H$5)+((K977-$F$7)*$H$7)-SUM($L$19:L976)))),0))</f>
        <v>0</v>
      </c>
    </row>
    <row r="978" spans="1:12" ht="15" customHeight="1" x14ac:dyDescent="0.2">
      <c r="A978" s="21"/>
      <c r="B978" s="54"/>
      <c r="C978" s="54"/>
      <c r="D978" s="55"/>
      <c r="E978" s="56"/>
      <c r="F978" s="56"/>
      <c r="G978" s="7"/>
      <c r="H978" s="7"/>
      <c r="I978" s="14">
        <f t="shared" si="14"/>
        <v>0</v>
      </c>
      <c r="J978" s="15">
        <f>IF(I978=0,0,SUMIF($B$20:B978,"Privat",$I$20:I978))</f>
        <v>0</v>
      </c>
      <c r="K978" s="15">
        <f>IF(I978=0,0,SUMIF($B$20:B978,"Erhverv",$I$20:I978))</f>
        <v>0</v>
      </c>
      <c r="L978" s="16">
        <f>IF(B978="Privat",0,IF(B978="Erhverv",IF(K978=0,0,IF(K978&lt;=$F$5,(K978*$H$5)-SUM($L$19:L977),IF(K978&gt;$F$7,($F$7*$H$5)+((K978-$F$7)*$H$7)-SUM($L$19:L977)))),0))</f>
        <v>0</v>
      </c>
    </row>
    <row r="979" spans="1:12" ht="15" customHeight="1" thickBot="1" x14ac:dyDescent="0.25">
      <c r="A979" s="3"/>
      <c r="B979" s="50"/>
      <c r="C979" s="50"/>
      <c r="D979" s="51"/>
      <c r="E979" s="45"/>
      <c r="F979" s="45"/>
      <c r="G979" s="6"/>
      <c r="H979" s="6"/>
      <c r="I979" s="17">
        <f t="shared" si="14"/>
        <v>0</v>
      </c>
      <c r="J979" s="18">
        <f>IF(I979=0,0,SUMIF($B$20:B979,"Privat",$I$20:I979))</f>
        <v>0</v>
      </c>
      <c r="K979" s="18">
        <f>IF(I979=0,0,SUMIF($B$20:B979,"Erhverv",$I$20:I979))</f>
        <v>0</v>
      </c>
      <c r="L979" s="19">
        <f>IF(B979="Privat",0,IF(B979="Erhverv",IF(K979=0,0,IF(K979&lt;=$F$5,(K979*$H$5)-SUM($L$19:L978),IF(K979&gt;$F$7,($F$7*$H$5)+((K979-$F$7)*$H$7)-SUM($L$19:L978)))),0))</f>
        <v>0</v>
      </c>
    </row>
    <row r="980" spans="1:12" ht="15" customHeight="1" x14ac:dyDescent="0.2">
      <c r="A980" s="21"/>
      <c r="B980" s="54"/>
      <c r="C980" s="54"/>
      <c r="D980" s="55"/>
      <c r="E980" s="56"/>
      <c r="F980" s="56"/>
      <c r="G980" s="7"/>
      <c r="H980" s="7"/>
      <c r="I980" s="14">
        <f t="shared" ref="I980:I1019" si="15">IF(OR(ISBLANK(G980),ISBLANK(H980)),0,H980-G980)</f>
        <v>0</v>
      </c>
      <c r="J980" s="15">
        <f>IF(I980=0,0,SUMIF($B$20:B980,"Privat",$I$20:I980))</f>
        <v>0</v>
      </c>
      <c r="K980" s="15">
        <f>IF(I980=0,0,SUMIF($B$20:B980,"Erhverv",$I$20:I980))</f>
        <v>0</v>
      </c>
      <c r="L980" s="16">
        <f>IF(B980="Privat",0,IF(B980="Erhverv",IF(K980=0,0,IF(K980&lt;=$F$5,(K980*$H$5)-SUM($L$19:L979),IF(K980&gt;$F$7,($F$7*$H$5)+((K980-$F$7)*$H$7)-SUM($L$19:L979)))),0))</f>
        <v>0</v>
      </c>
    </row>
    <row r="981" spans="1:12" ht="15" customHeight="1" thickBot="1" x14ac:dyDescent="0.25">
      <c r="A981" s="3"/>
      <c r="B981" s="50"/>
      <c r="C981" s="50"/>
      <c r="D981" s="51"/>
      <c r="E981" s="45"/>
      <c r="F981" s="45"/>
      <c r="G981" s="6"/>
      <c r="H981" s="6"/>
      <c r="I981" s="17">
        <f t="shared" si="15"/>
        <v>0</v>
      </c>
      <c r="J981" s="18">
        <f>IF(I981=0,0,SUMIF($B$20:B981,"Privat",$I$20:I981))</f>
        <v>0</v>
      </c>
      <c r="K981" s="18">
        <f>IF(I981=0,0,SUMIF($B$20:B981,"Erhverv",$I$20:I981))</f>
        <v>0</v>
      </c>
      <c r="L981" s="19">
        <f>IF(B981="Privat",0,IF(B981="Erhverv",IF(K981=0,0,IF(K981&lt;=$F$5,(K981*$H$5)-SUM($L$19:L980),IF(K981&gt;$F$7,($F$7*$H$5)+((K981-$F$7)*$H$7)-SUM($L$19:L980)))),0))</f>
        <v>0</v>
      </c>
    </row>
    <row r="982" spans="1:12" ht="15" customHeight="1" x14ac:dyDescent="0.2">
      <c r="A982" s="21"/>
      <c r="B982" s="54"/>
      <c r="C982" s="54"/>
      <c r="D982" s="55"/>
      <c r="E982" s="56"/>
      <c r="F982" s="56"/>
      <c r="G982" s="7"/>
      <c r="H982" s="7"/>
      <c r="I982" s="14">
        <f t="shared" si="15"/>
        <v>0</v>
      </c>
      <c r="J982" s="15">
        <f>IF(I982=0,0,SUMIF($B$20:B982,"Privat",$I$20:I982))</f>
        <v>0</v>
      </c>
      <c r="K982" s="15">
        <f>IF(I982=0,0,SUMIF($B$20:B982,"Erhverv",$I$20:I982))</f>
        <v>0</v>
      </c>
      <c r="L982" s="16">
        <f>IF(B982="Privat",0,IF(B982="Erhverv",IF(K982=0,0,IF(K982&lt;=$F$5,(K982*$H$5)-SUM($L$19:L981),IF(K982&gt;$F$7,($F$7*$H$5)+((K982-$F$7)*$H$7)-SUM($L$19:L981)))),0))</f>
        <v>0</v>
      </c>
    </row>
    <row r="983" spans="1:12" ht="15" customHeight="1" thickBot="1" x14ac:dyDescent="0.25">
      <c r="A983" s="3"/>
      <c r="B983" s="50"/>
      <c r="C983" s="50"/>
      <c r="D983" s="51"/>
      <c r="E983" s="45"/>
      <c r="F983" s="45"/>
      <c r="G983" s="6"/>
      <c r="H983" s="6"/>
      <c r="I983" s="17">
        <f t="shared" si="15"/>
        <v>0</v>
      </c>
      <c r="J983" s="18">
        <f>IF(I983=0,0,SUMIF($B$20:B983,"Privat",$I$20:I983))</f>
        <v>0</v>
      </c>
      <c r="K983" s="18">
        <f>IF(I983=0,0,SUMIF($B$20:B983,"Erhverv",$I$20:I983))</f>
        <v>0</v>
      </c>
      <c r="L983" s="19">
        <f>IF(B983="Privat",0,IF(B983="Erhverv",IF(K983=0,0,IF(K983&lt;=$F$5,(K983*$H$5)-SUM($L$19:L982),IF(K983&gt;$F$7,($F$7*$H$5)+((K983-$F$7)*$H$7)-SUM($L$19:L982)))),0))</f>
        <v>0</v>
      </c>
    </row>
    <row r="984" spans="1:12" ht="15" customHeight="1" x14ac:dyDescent="0.2">
      <c r="A984" s="21"/>
      <c r="B984" s="54"/>
      <c r="C984" s="54"/>
      <c r="D984" s="55"/>
      <c r="E984" s="56"/>
      <c r="F984" s="56"/>
      <c r="G984" s="7"/>
      <c r="H984" s="7"/>
      <c r="I984" s="14">
        <f t="shared" si="15"/>
        <v>0</v>
      </c>
      <c r="J984" s="15">
        <f>IF(I984=0,0,SUMIF($B$20:B984,"Privat",$I$20:I984))</f>
        <v>0</v>
      </c>
      <c r="K984" s="15">
        <f>IF(I984=0,0,SUMIF($B$20:B984,"Erhverv",$I$20:I984))</f>
        <v>0</v>
      </c>
      <c r="L984" s="16">
        <f>IF(B984="Privat",0,IF(B984="Erhverv",IF(K984=0,0,IF(K984&lt;=$F$5,(K984*$H$5)-SUM($L$19:L983),IF(K984&gt;$F$7,($F$7*$H$5)+((K984-$F$7)*$H$7)-SUM($L$19:L983)))),0))</f>
        <v>0</v>
      </c>
    </row>
    <row r="985" spans="1:12" ht="15" customHeight="1" thickBot="1" x14ac:dyDescent="0.25">
      <c r="A985" s="3"/>
      <c r="B985" s="50"/>
      <c r="C985" s="50"/>
      <c r="D985" s="51"/>
      <c r="E985" s="45"/>
      <c r="F985" s="45"/>
      <c r="G985" s="6"/>
      <c r="H985" s="6"/>
      <c r="I985" s="17">
        <f t="shared" si="15"/>
        <v>0</v>
      </c>
      <c r="J985" s="18">
        <f>IF(I985=0,0,SUMIF($B$20:B985,"Privat",$I$20:I985))</f>
        <v>0</v>
      </c>
      <c r="K985" s="18">
        <f>IF(I985=0,0,SUMIF($B$20:B985,"Erhverv",$I$20:I985))</f>
        <v>0</v>
      </c>
      <c r="L985" s="19">
        <f>IF(B985="Privat",0,IF(B985="Erhverv",IF(K985=0,0,IF(K985&lt;=$F$5,(K985*$H$5)-SUM($L$19:L984),IF(K985&gt;$F$7,($F$7*$H$5)+((K985-$F$7)*$H$7)-SUM($L$19:L984)))),0))</f>
        <v>0</v>
      </c>
    </row>
    <row r="986" spans="1:12" ht="15" customHeight="1" x14ac:dyDescent="0.2">
      <c r="A986" s="21"/>
      <c r="B986" s="54"/>
      <c r="C986" s="54"/>
      <c r="D986" s="55"/>
      <c r="E986" s="56"/>
      <c r="F986" s="56"/>
      <c r="G986" s="7"/>
      <c r="H986" s="7"/>
      <c r="I986" s="14">
        <f t="shared" si="15"/>
        <v>0</v>
      </c>
      <c r="J986" s="15">
        <f>IF(I986=0,0,SUMIF($B$20:B986,"Privat",$I$20:I986))</f>
        <v>0</v>
      </c>
      <c r="K986" s="15">
        <f>IF(I986=0,0,SUMIF($B$20:B986,"Erhverv",$I$20:I986))</f>
        <v>0</v>
      </c>
      <c r="L986" s="16">
        <f>IF(B986="Privat",0,IF(B986="Erhverv",IF(K986=0,0,IF(K986&lt;=$F$5,(K986*$H$5)-SUM($L$19:L985),IF(K986&gt;$F$7,($F$7*$H$5)+((K986-$F$7)*$H$7)-SUM($L$19:L985)))),0))</f>
        <v>0</v>
      </c>
    </row>
    <row r="987" spans="1:12" ht="15" customHeight="1" thickBot="1" x14ac:dyDescent="0.25">
      <c r="A987" s="3"/>
      <c r="B987" s="50"/>
      <c r="C987" s="50"/>
      <c r="D987" s="51"/>
      <c r="E987" s="45"/>
      <c r="F987" s="45"/>
      <c r="G987" s="6"/>
      <c r="H987" s="6"/>
      <c r="I987" s="17">
        <f t="shared" si="15"/>
        <v>0</v>
      </c>
      <c r="J987" s="18">
        <f>IF(I987=0,0,SUMIF($B$20:B987,"Privat",$I$20:I987))</f>
        <v>0</v>
      </c>
      <c r="K987" s="18">
        <f>IF(I987=0,0,SUMIF($B$20:B987,"Erhverv",$I$20:I987))</f>
        <v>0</v>
      </c>
      <c r="L987" s="19">
        <f>IF(B987="Privat",0,IF(B987="Erhverv",IF(K987=0,0,IF(K987&lt;=$F$5,(K987*$H$5)-SUM($L$19:L986),IF(K987&gt;$F$7,($F$7*$H$5)+((K987-$F$7)*$H$7)-SUM($L$19:L986)))),0))</f>
        <v>0</v>
      </c>
    </row>
    <row r="988" spans="1:12" ht="15" customHeight="1" x14ac:dyDescent="0.2">
      <c r="A988" s="21"/>
      <c r="B988" s="54"/>
      <c r="C988" s="54"/>
      <c r="D988" s="55"/>
      <c r="E988" s="56"/>
      <c r="F988" s="56"/>
      <c r="G988" s="7"/>
      <c r="H988" s="7"/>
      <c r="I988" s="14">
        <f t="shared" si="15"/>
        <v>0</v>
      </c>
      <c r="J988" s="15">
        <f>IF(I988=0,0,SUMIF($B$20:B988,"Privat",$I$20:I988))</f>
        <v>0</v>
      </c>
      <c r="K988" s="15">
        <f>IF(I988=0,0,SUMIF($B$20:B988,"Erhverv",$I$20:I988))</f>
        <v>0</v>
      </c>
      <c r="L988" s="16">
        <f>IF(B988="Privat",0,IF(B988="Erhverv",IF(K988=0,0,IF(K988&lt;=$F$5,(K988*$H$5)-SUM($L$19:L987),IF(K988&gt;$F$7,($F$7*$H$5)+((K988-$F$7)*$H$7)-SUM($L$19:L987)))),0))</f>
        <v>0</v>
      </c>
    </row>
    <row r="989" spans="1:12" ht="15" customHeight="1" thickBot="1" x14ac:dyDescent="0.25">
      <c r="A989" s="3"/>
      <c r="B989" s="50"/>
      <c r="C989" s="50"/>
      <c r="D989" s="51"/>
      <c r="E989" s="45"/>
      <c r="F989" s="45"/>
      <c r="G989" s="6"/>
      <c r="H989" s="6"/>
      <c r="I989" s="17">
        <f t="shared" si="15"/>
        <v>0</v>
      </c>
      <c r="J989" s="18">
        <f>IF(I989=0,0,SUMIF($B$20:B989,"Privat",$I$20:I989))</f>
        <v>0</v>
      </c>
      <c r="K989" s="18">
        <f>IF(I989=0,0,SUMIF($B$20:B989,"Erhverv",$I$20:I989))</f>
        <v>0</v>
      </c>
      <c r="L989" s="19">
        <f>IF(B989="Privat",0,IF(B989="Erhverv",IF(K989=0,0,IF(K989&lt;=$F$5,(K989*$H$5)-SUM($L$19:L988),IF(K989&gt;$F$7,($F$7*$H$5)+((K989-$F$7)*$H$7)-SUM($L$19:L988)))),0))</f>
        <v>0</v>
      </c>
    </row>
    <row r="990" spans="1:12" ht="15" customHeight="1" x14ac:dyDescent="0.2">
      <c r="A990" s="21"/>
      <c r="B990" s="54"/>
      <c r="C990" s="54"/>
      <c r="D990" s="55"/>
      <c r="E990" s="56"/>
      <c r="F990" s="56"/>
      <c r="G990" s="7"/>
      <c r="H990" s="7"/>
      <c r="I990" s="14">
        <f t="shared" si="15"/>
        <v>0</v>
      </c>
      <c r="J990" s="15">
        <f>IF(I990=0,0,SUMIF($B$20:B990,"Privat",$I$20:I990))</f>
        <v>0</v>
      </c>
      <c r="K990" s="15">
        <f>IF(I990=0,0,SUMIF($B$20:B990,"Erhverv",$I$20:I990))</f>
        <v>0</v>
      </c>
      <c r="L990" s="16">
        <f>IF(B990="Privat",0,IF(B990="Erhverv",IF(K990=0,0,IF(K990&lt;=$F$5,(K990*$H$5)-SUM($L$19:L989),IF(K990&gt;$F$7,($F$7*$H$5)+((K990-$F$7)*$H$7)-SUM($L$19:L989)))),0))</f>
        <v>0</v>
      </c>
    </row>
    <row r="991" spans="1:12" ht="15" customHeight="1" thickBot="1" x14ac:dyDescent="0.25">
      <c r="A991" s="3"/>
      <c r="B991" s="50"/>
      <c r="C991" s="50"/>
      <c r="D991" s="51"/>
      <c r="E991" s="45"/>
      <c r="F991" s="45"/>
      <c r="G991" s="6"/>
      <c r="H991" s="6"/>
      <c r="I991" s="17">
        <f t="shared" si="15"/>
        <v>0</v>
      </c>
      <c r="J991" s="18">
        <f>IF(I991=0,0,SUMIF($B$20:B991,"Privat",$I$20:I991))</f>
        <v>0</v>
      </c>
      <c r="K991" s="18">
        <f>IF(I991=0,0,SUMIF($B$20:B991,"Erhverv",$I$20:I991))</f>
        <v>0</v>
      </c>
      <c r="L991" s="19">
        <f>IF(B991="Privat",0,IF(B991="Erhverv",IF(K991=0,0,IF(K991&lt;=$F$5,(K991*$H$5)-SUM($L$19:L990),IF(K991&gt;$F$7,($F$7*$H$5)+((K991-$F$7)*$H$7)-SUM($L$19:L990)))),0))</f>
        <v>0</v>
      </c>
    </row>
    <row r="992" spans="1:12" ht="15" customHeight="1" x14ac:dyDescent="0.2">
      <c r="A992" s="21"/>
      <c r="B992" s="54"/>
      <c r="C992" s="54"/>
      <c r="D992" s="55"/>
      <c r="E992" s="56"/>
      <c r="F992" s="56"/>
      <c r="G992" s="7"/>
      <c r="H992" s="7"/>
      <c r="I992" s="14">
        <f t="shared" si="15"/>
        <v>0</v>
      </c>
      <c r="J992" s="15">
        <f>IF(I992=0,0,SUMIF($B$20:B992,"Privat",$I$20:I992))</f>
        <v>0</v>
      </c>
      <c r="K992" s="15">
        <f>IF(I992=0,0,SUMIF($B$20:B992,"Erhverv",$I$20:I992))</f>
        <v>0</v>
      </c>
      <c r="L992" s="16">
        <f>IF(B992="Privat",0,IF(B992="Erhverv",IF(K992=0,0,IF(K992&lt;=$F$5,(K992*$H$5)-SUM($L$19:L991),IF(K992&gt;$F$7,($F$7*$H$5)+((K992-$F$7)*$H$7)-SUM($L$19:L991)))),0))</f>
        <v>0</v>
      </c>
    </row>
    <row r="993" spans="1:12" ht="15" customHeight="1" thickBot="1" x14ac:dyDescent="0.25">
      <c r="A993" s="3"/>
      <c r="B993" s="50"/>
      <c r="C993" s="50"/>
      <c r="D993" s="51"/>
      <c r="E993" s="45"/>
      <c r="F993" s="45"/>
      <c r="G993" s="6"/>
      <c r="H993" s="6"/>
      <c r="I993" s="17">
        <f t="shared" si="15"/>
        <v>0</v>
      </c>
      <c r="J993" s="18">
        <f>IF(I993=0,0,SUMIF($B$20:B993,"Privat",$I$20:I993))</f>
        <v>0</v>
      </c>
      <c r="K993" s="18">
        <f>IF(I993=0,0,SUMIF($B$20:B993,"Erhverv",$I$20:I993))</f>
        <v>0</v>
      </c>
      <c r="L993" s="19">
        <f>IF(B993="Privat",0,IF(B993="Erhverv",IF(K993=0,0,IF(K993&lt;=$F$5,(K993*$H$5)-SUM($L$19:L992),IF(K993&gt;$F$7,($F$7*$H$5)+((K993-$F$7)*$H$7)-SUM($L$19:L992)))),0))</f>
        <v>0</v>
      </c>
    </row>
    <row r="994" spans="1:12" ht="15" customHeight="1" x14ac:dyDescent="0.2">
      <c r="A994" s="21"/>
      <c r="B994" s="54"/>
      <c r="C994" s="54"/>
      <c r="D994" s="55"/>
      <c r="E994" s="56"/>
      <c r="F994" s="56"/>
      <c r="G994" s="7"/>
      <c r="H994" s="7"/>
      <c r="I994" s="14">
        <f t="shared" si="15"/>
        <v>0</v>
      </c>
      <c r="J994" s="15">
        <f>IF(I994=0,0,SUMIF($B$20:B994,"Privat",$I$20:I994))</f>
        <v>0</v>
      </c>
      <c r="K994" s="15">
        <f>IF(I994=0,0,SUMIF($B$20:B994,"Erhverv",$I$20:I994))</f>
        <v>0</v>
      </c>
      <c r="L994" s="16">
        <f>IF(B994="Privat",0,IF(B994="Erhverv",IF(K994=0,0,IF(K994&lt;=$F$5,(K994*$H$5)-SUM($L$19:L993),IF(K994&gt;$F$7,($F$7*$H$5)+((K994-$F$7)*$H$7)-SUM($L$19:L993)))),0))</f>
        <v>0</v>
      </c>
    </row>
    <row r="995" spans="1:12" ht="15" customHeight="1" thickBot="1" x14ac:dyDescent="0.25">
      <c r="A995" s="3"/>
      <c r="B995" s="50"/>
      <c r="C995" s="50"/>
      <c r="D995" s="51"/>
      <c r="E995" s="45"/>
      <c r="F995" s="45"/>
      <c r="G995" s="6"/>
      <c r="H995" s="6"/>
      <c r="I995" s="17">
        <f t="shared" si="15"/>
        <v>0</v>
      </c>
      <c r="J995" s="18">
        <f>IF(I995=0,0,SUMIF($B$20:B995,"Privat",$I$20:I995))</f>
        <v>0</v>
      </c>
      <c r="K995" s="18">
        <f>IF(I995=0,0,SUMIF($B$20:B995,"Erhverv",$I$20:I995))</f>
        <v>0</v>
      </c>
      <c r="L995" s="19">
        <f>IF(B995="Privat",0,IF(B995="Erhverv",IF(K995=0,0,IF(K995&lt;=$F$5,(K995*$H$5)-SUM($L$19:L994),IF(K995&gt;$F$7,($F$7*$H$5)+((K995-$F$7)*$H$7)-SUM($L$19:L994)))),0))</f>
        <v>0</v>
      </c>
    </row>
    <row r="996" spans="1:12" ht="15" customHeight="1" x14ac:dyDescent="0.2">
      <c r="A996" s="21"/>
      <c r="B996" s="54"/>
      <c r="C996" s="54"/>
      <c r="D996" s="55"/>
      <c r="E996" s="56"/>
      <c r="F996" s="56"/>
      <c r="G996" s="7"/>
      <c r="H996" s="7"/>
      <c r="I996" s="14">
        <f t="shared" si="15"/>
        <v>0</v>
      </c>
      <c r="J996" s="15">
        <f>IF(I996=0,0,SUMIF($B$20:B996,"Privat",$I$20:I996))</f>
        <v>0</v>
      </c>
      <c r="K996" s="15">
        <f>IF(I996=0,0,SUMIF($B$20:B996,"Erhverv",$I$20:I996))</f>
        <v>0</v>
      </c>
      <c r="L996" s="16">
        <f>IF(B996="Privat",0,IF(B996="Erhverv",IF(K996=0,0,IF(K996&lt;=$F$5,(K996*$H$5)-SUM($L$19:L995),IF(K996&gt;$F$7,($F$7*$H$5)+((K996-$F$7)*$H$7)-SUM($L$19:L995)))),0))</f>
        <v>0</v>
      </c>
    </row>
    <row r="997" spans="1:12" ht="15" customHeight="1" thickBot="1" x14ac:dyDescent="0.25">
      <c r="A997" s="3"/>
      <c r="B997" s="50"/>
      <c r="C997" s="50"/>
      <c r="D997" s="51"/>
      <c r="E997" s="45"/>
      <c r="F997" s="45"/>
      <c r="G997" s="6"/>
      <c r="H997" s="6"/>
      <c r="I997" s="17">
        <f t="shared" si="15"/>
        <v>0</v>
      </c>
      <c r="J997" s="18">
        <f>IF(I997=0,0,SUMIF($B$20:B997,"Privat",$I$20:I997))</f>
        <v>0</v>
      </c>
      <c r="K997" s="18">
        <f>IF(I997=0,0,SUMIF($B$20:B997,"Erhverv",$I$20:I997))</f>
        <v>0</v>
      </c>
      <c r="L997" s="19">
        <f>IF(B997="Privat",0,IF(B997="Erhverv",IF(K997=0,0,IF(K997&lt;=$F$5,(K997*$H$5)-SUM($L$19:L996),IF(K997&gt;$F$7,($F$7*$H$5)+((K997-$F$7)*$H$7)-SUM($L$19:L996)))),0))</f>
        <v>0</v>
      </c>
    </row>
    <row r="998" spans="1:12" ht="15" customHeight="1" x14ac:dyDescent="0.2">
      <c r="A998" s="21"/>
      <c r="B998" s="54"/>
      <c r="C998" s="54"/>
      <c r="D998" s="55"/>
      <c r="E998" s="56"/>
      <c r="F998" s="56"/>
      <c r="G998" s="7"/>
      <c r="H998" s="7"/>
      <c r="I998" s="14">
        <f t="shared" si="15"/>
        <v>0</v>
      </c>
      <c r="J998" s="15">
        <f>IF(I998=0,0,SUMIF($B$20:B998,"Privat",$I$20:I998))</f>
        <v>0</v>
      </c>
      <c r="K998" s="15">
        <f>IF(I998=0,0,SUMIF($B$20:B998,"Erhverv",$I$20:I998))</f>
        <v>0</v>
      </c>
      <c r="L998" s="16">
        <f>IF(B998="Privat",0,IF(B998="Erhverv",IF(K998=0,0,IF(K998&lt;=$F$5,(K998*$H$5)-SUM($L$19:L997),IF(K998&gt;$F$7,($F$7*$H$5)+((K998-$F$7)*$H$7)-SUM($L$19:L997)))),0))</f>
        <v>0</v>
      </c>
    </row>
    <row r="999" spans="1:12" ht="15" customHeight="1" thickBot="1" x14ac:dyDescent="0.25">
      <c r="A999" s="3"/>
      <c r="B999" s="50"/>
      <c r="C999" s="50"/>
      <c r="D999" s="51"/>
      <c r="E999" s="45"/>
      <c r="F999" s="45"/>
      <c r="G999" s="6"/>
      <c r="H999" s="6"/>
      <c r="I999" s="17">
        <f t="shared" si="15"/>
        <v>0</v>
      </c>
      <c r="J999" s="18">
        <f>IF(I999=0,0,SUMIF($B$20:B999,"Privat",$I$20:I999))</f>
        <v>0</v>
      </c>
      <c r="K999" s="18">
        <f>IF(I999=0,0,SUMIF($B$20:B999,"Erhverv",$I$20:I999))</f>
        <v>0</v>
      </c>
      <c r="L999" s="19">
        <f>IF(B999="Privat",0,IF(B999="Erhverv",IF(K999=0,0,IF(K999&lt;=$F$5,(K999*$H$5)-SUM($L$19:L998),IF(K999&gt;$F$7,($F$7*$H$5)+((K999-$F$7)*$H$7)-SUM($L$19:L998)))),0))</f>
        <v>0</v>
      </c>
    </row>
    <row r="1000" spans="1:12" ht="15" customHeight="1" x14ac:dyDescent="0.2">
      <c r="A1000" s="21"/>
      <c r="B1000" s="54"/>
      <c r="C1000" s="54"/>
      <c r="D1000" s="55"/>
      <c r="E1000" s="56"/>
      <c r="F1000" s="56"/>
      <c r="G1000" s="7"/>
      <c r="H1000" s="7"/>
      <c r="I1000" s="14">
        <f t="shared" si="15"/>
        <v>0</v>
      </c>
      <c r="J1000" s="15">
        <f>IF(I1000=0,0,SUMIF($B$20:B1000,"Privat",$I$20:I1000))</f>
        <v>0</v>
      </c>
      <c r="K1000" s="15">
        <f>IF(I1000=0,0,SUMIF($B$20:B1000,"Erhverv",$I$20:I1000))</f>
        <v>0</v>
      </c>
      <c r="L1000" s="16">
        <f>IF(B1000="Privat",0,IF(B1000="Erhverv",IF(K1000=0,0,IF(K1000&lt;=$F$5,(K1000*$H$5)-SUM($L$19:L999),IF(K1000&gt;$F$7,($F$7*$H$5)+((K1000-$F$7)*$H$7)-SUM($L$19:L999)))),0))</f>
        <v>0</v>
      </c>
    </row>
    <row r="1001" spans="1:12" ht="15" customHeight="1" thickBot="1" x14ac:dyDescent="0.25">
      <c r="A1001" s="3"/>
      <c r="B1001" s="50"/>
      <c r="C1001" s="50"/>
      <c r="D1001" s="51"/>
      <c r="E1001" s="45"/>
      <c r="F1001" s="45"/>
      <c r="G1001" s="6"/>
      <c r="H1001" s="6"/>
      <c r="I1001" s="17">
        <f t="shared" si="15"/>
        <v>0</v>
      </c>
      <c r="J1001" s="18">
        <f>IF(I1001=0,0,SUMIF($B$20:B1001,"Privat",$I$20:I1001))</f>
        <v>0</v>
      </c>
      <c r="K1001" s="18">
        <f>IF(I1001=0,0,SUMIF($B$20:B1001,"Erhverv",$I$20:I1001))</f>
        <v>0</v>
      </c>
      <c r="L1001" s="19">
        <f>IF(B1001="Privat",0,IF(B1001="Erhverv",IF(K1001=0,0,IF(K1001&lt;=$F$5,(K1001*$H$5)-SUM($L$19:L1000),IF(K1001&gt;$F$7,($F$7*$H$5)+((K1001-$F$7)*$H$7)-SUM($L$19:L1000)))),0))</f>
        <v>0</v>
      </c>
    </row>
    <row r="1002" spans="1:12" ht="15" customHeight="1" x14ac:dyDescent="0.2">
      <c r="A1002" s="21"/>
      <c r="B1002" s="54"/>
      <c r="C1002" s="54"/>
      <c r="D1002" s="55"/>
      <c r="E1002" s="56"/>
      <c r="F1002" s="56"/>
      <c r="G1002" s="7"/>
      <c r="H1002" s="7"/>
      <c r="I1002" s="14">
        <f t="shared" si="15"/>
        <v>0</v>
      </c>
      <c r="J1002" s="15">
        <f>IF(I1002=0,0,SUMIF($B$20:B1002,"Privat",$I$20:I1002))</f>
        <v>0</v>
      </c>
      <c r="K1002" s="15">
        <f>IF(I1002=0,0,SUMIF($B$20:B1002,"Erhverv",$I$20:I1002))</f>
        <v>0</v>
      </c>
      <c r="L1002" s="16">
        <f>IF(B1002="Privat",0,IF(B1002="Erhverv",IF(K1002=0,0,IF(K1002&lt;=$F$5,(K1002*$H$5)-SUM($L$19:L1001),IF(K1002&gt;$F$7,($F$7*$H$5)+((K1002-$F$7)*$H$7)-SUM($L$19:L1001)))),0))</f>
        <v>0</v>
      </c>
    </row>
    <row r="1003" spans="1:12" ht="15" customHeight="1" thickBot="1" x14ac:dyDescent="0.25">
      <c r="A1003" s="3"/>
      <c r="B1003" s="50"/>
      <c r="C1003" s="50"/>
      <c r="D1003" s="51"/>
      <c r="E1003" s="45"/>
      <c r="F1003" s="45"/>
      <c r="G1003" s="6"/>
      <c r="H1003" s="6"/>
      <c r="I1003" s="17">
        <f t="shared" si="15"/>
        <v>0</v>
      </c>
      <c r="J1003" s="18">
        <f>IF(I1003=0,0,SUMIF($B$20:B1003,"Privat",$I$20:I1003))</f>
        <v>0</v>
      </c>
      <c r="K1003" s="18">
        <f>IF(I1003=0,0,SUMIF($B$20:B1003,"Erhverv",$I$20:I1003))</f>
        <v>0</v>
      </c>
      <c r="L1003" s="19">
        <f>IF(B1003="Privat",0,IF(B1003="Erhverv",IF(K1003=0,0,IF(K1003&lt;=$F$5,(K1003*$H$5)-SUM($L$19:L1002),IF(K1003&gt;$F$7,($F$7*$H$5)+((K1003-$F$7)*$H$7)-SUM($L$19:L1002)))),0))</f>
        <v>0</v>
      </c>
    </row>
    <row r="1004" spans="1:12" ht="15" customHeight="1" x14ac:dyDescent="0.2">
      <c r="A1004" s="21"/>
      <c r="B1004" s="54"/>
      <c r="C1004" s="54"/>
      <c r="D1004" s="55"/>
      <c r="E1004" s="56"/>
      <c r="F1004" s="56"/>
      <c r="G1004" s="7"/>
      <c r="H1004" s="7"/>
      <c r="I1004" s="14">
        <f t="shared" si="15"/>
        <v>0</v>
      </c>
      <c r="J1004" s="15">
        <f>IF(I1004=0,0,SUMIF($B$20:B1004,"Privat",$I$20:I1004))</f>
        <v>0</v>
      </c>
      <c r="K1004" s="15">
        <f>IF(I1004=0,0,SUMIF($B$20:B1004,"Erhverv",$I$20:I1004))</f>
        <v>0</v>
      </c>
      <c r="L1004" s="16">
        <f>IF(B1004="Privat",0,IF(B1004="Erhverv",IF(K1004=0,0,IF(K1004&lt;=$F$5,(K1004*$H$5)-SUM($L$19:L1003),IF(K1004&gt;$F$7,($F$7*$H$5)+((K1004-$F$7)*$H$7)-SUM($L$19:L1003)))),0))</f>
        <v>0</v>
      </c>
    </row>
    <row r="1005" spans="1:12" ht="15" customHeight="1" thickBot="1" x14ac:dyDescent="0.25">
      <c r="A1005" s="3"/>
      <c r="B1005" s="50"/>
      <c r="C1005" s="50"/>
      <c r="D1005" s="51"/>
      <c r="E1005" s="45"/>
      <c r="F1005" s="45"/>
      <c r="G1005" s="6"/>
      <c r="H1005" s="6"/>
      <c r="I1005" s="17">
        <f t="shared" si="15"/>
        <v>0</v>
      </c>
      <c r="J1005" s="18">
        <f>IF(I1005=0,0,SUMIF($B$20:B1005,"Privat",$I$20:I1005))</f>
        <v>0</v>
      </c>
      <c r="K1005" s="18">
        <f>IF(I1005=0,0,SUMIF($B$20:B1005,"Erhverv",$I$20:I1005))</f>
        <v>0</v>
      </c>
      <c r="L1005" s="19">
        <f>IF(B1005="Privat",0,IF(B1005="Erhverv",IF(K1005=0,0,IF(K1005&lt;=$F$5,(K1005*$H$5)-SUM($L$19:L1004),IF(K1005&gt;$F$7,($F$7*$H$5)+((K1005-$F$7)*$H$7)-SUM($L$19:L1004)))),0))</f>
        <v>0</v>
      </c>
    </row>
    <row r="1006" spans="1:12" ht="15" customHeight="1" x14ac:dyDescent="0.2">
      <c r="A1006" s="21"/>
      <c r="B1006" s="54"/>
      <c r="C1006" s="54"/>
      <c r="D1006" s="55"/>
      <c r="E1006" s="56"/>
      <c r="F1006" s="56"/>
      <c r="G1006" s="7"/>
      <c r="H1006" s="7"/>
      <c r="I1006" s="14">
        <f t="shared" si="15"/>
        <v>0</v>
      </c>
      <c r="J1006" s="15">
        <f>IF(I1006=0,0,SUMIF($B$20:B1006,"Privat",$I$20:I1006))</f>
        <v>0</v>
      </c>
      <c r="K1006" s="15">
        <f>IF(I1006=0,0,SUMIF($B$20:B1006,"Erhverv",$I$20:I1006))</f>
        <v>0</v>
      </c>
      <c r="L1006" s="16">
        <f>IF(B1006="Privat",0,IF(B1006="Erhverv",IF(K1006=0,0,IF(K1006&lt;=$F$5,(K1006*$H$5)-SUM($L$19:L1005),IF(K1006&gt;$F$7,($F$7*$H$5)+((K1006-$F$7)*$H$7)-SUM($L$19:L1005)))),0))</f>
        <v>0</v>
      </c>
    </row>
    <row r="1007" spans="1:12" ht="15" customHeight="1" thickBot="1" x14ac:dyDescent="0.25">
      <c r="A1007" s="3"/>
      <c r="B1007" s="50"/>
      <c r="C1007" s="50"/>
      <c r="D1007" s="51"/>
      <c r="E1007" s="45"/>
      <c r="F1007" s="45"/>
      <c r="G1007" s="6"/>
      <c r="H1007" s="6"/>
      <c r="I1007" s="17">
        <f t="shared" si="15"/>
        <v>0</v>
      </c>
      <c r="J1007" s="18">
        <f>IF(I1007=0,0,SUMIF($B$20:B1007,"Privat",$I$20:I1007))</f>
        <v>0</v>
      </c>
      <c r="K1007" s="18">
        <f>IF(I1007=0,0,SUMIF($B$20:B1007,"Erhverv",$I$20:I1007))</f>
        <v>0</v>
      </c>
      <c r="L1007" s="19">
        <f>IF(B1007="Privat",0,IF(B1007="Erhverv",IF(K1007=0,0,IF(K1007&lt;=$F$5,(K1007*$H$5)-SUM($L$19:L1006),IF(K1007&gt;$F$7,($F$7*$H$5)+((K1007-$F$7)*$H$7)-SUM($L$19:L1006)))),0))</f>
        <v>0</v>
      </c>
    </row>
    <row r="1008" spans="1:12" ht="15" customHeight="1" x14ac:dyDescent="0.2">
      <c r="A1008" s="21"/>
      <c r="B1008" s="54"/>
      <c r="C1008" s="54"/>
      <c r="D1008" s="55"/>
      <c r="E1008" s="56"/>
      <c r="F1008" s="56"/>
      <c r="G1008" s="7"/>
      <c r="H1008" s="7"/>
      <c r="I1008" s="14">
        <f t="shared" si="15"/>
        <v>0</v>
      </c>
      <c r="J1008" s="15">
        <f>IF(I1008=0,0,SUMIF($B$20:B1008,"Privat",$I$20:I1008))</f>
        <v>0</v>
      </c>
      <c r="K1008" s="15">
        <f>IF(I1008=0,0,SUMIF($B$20:B1008,"Erhverv",$I$20:I1008))</f>
        <v>0</v>
      </c>
      <c r="L1008" s="16">
        <f>IF(B1008="Privat",0,IF(B1008="Erhverv",IF(K1008=0,0,IF(K1008&lt;=$F$5,(K1008*$H$5)-SUM($L$19:L1007),IF(K1008&gt;$F$7,($F$7*$H$5)+((K1008-$F$7)*$H$7)-SUM($L$19:L1007)))),0))</f>
        <v>0</v>
      </c>
    </row>
    <row r="1009" spans="1:12" ht="15" customHeight="1" thickBot="1" x14ac:dyDescent="0.25">
      <c r="A1009" s="3"/>
      <c r="B1009" s="50"/>
      <c r="C1009" s="50"/>
      <c r="D1009" s="51"/>
      <c r="E1009" s="45"/>
      <c r="F1009" s="45"/>
      <c r="G1009" s="6"/>
      <c r="H1009" s="6"/>
      <c r="I1009" s="17">
        <f t="shared" si="15"/>
        <v>0</v>
      </c>
      <c r="J1009" s="18">
        <f>IF(I1009=0,0,SUMIF($B$20:B1009,"Privat",$I$20:I1009))</f>
        <v>0</v>
      </c>
      <c r="K1009" s="18">
        <f>IF(I1009=0,0,SUMIF($B$20:B1009,"Erhverv",$I$20:I1009))</f>
        <v>0</v>
      </c>
      <c r="L1009" s="19">
        <f>IF(B1009="Privat",0,IF(B1009="Erhverv",IF(K1009=0,0,IF(K1009&lt;=$F$5,(K1009*$H$5)-SUM($L$19:L1008),IF(K1009&gt;$F$7,($F$7*$H$5)+((K1009-$F$7)*$H$7)-SUM($L$19:L1008)))),0))</f>
        <v>0</v>
      </c>
    </row>
    <row r="1010" spans="1:12" ht="15" customHeight="1" x14ac:dyDescent="0.2">
      <c r="A1010" s="21"/>
      <c r="B1010" s="54"/>
      <c r="C1010" s="54"/>
      <c r="D1010" s="55"/>
      <c r="E1010" s="56"/>
      <c r="F1010" s="56"/>
      <c r="G1010" s="7"/>
      <c r="H1010" s="7"/>
      <c r="I1010" s="14">
        <f t="shared" si="15"/>
        <v>0</v>
      </c>
      <c r="J1010" s="15">
        <f>IF(I1010=0,0,SUMIF($B$20:B1010,"Privat",$I$20:I1010))</f>
        <v>0</v>
      </c>
      <c r="K1010" s="15">
        <f>IF(I1010=0,0,SUMIF($B$20:B1010,"Erhverv",$I$20:I1010))</f>
        <v>0</v>
      </c>
      <c r="L1010" s="16">
        <f>IF(B1010="Privat",0,IF(B1010="Erhverv",IF(K1010=0,0,IF(K1010&lt;=$F$5,(K1010*$H$5)-SUM($L$19:L1009),IF(K1010&gt;$F$7,($F$7*$H$5)+((K1010-$F$7)*$H$7)-SUM($L$19:L1009)))),0))</f>
        <v>0</v>
      </c>
    </row>
    <row r="1011" spans="1:12" ht="15" customHeight="1" thickBot="1" x14ac:dyDescent="0.25">
      <c r="A1011" s="3"/>
      <c r="B1011" s="50"/>
      <c r="C1011" s="50"/>
      <c r="D1011" s="51"/>
      <c r="E1011" s="45"/>
      <c r="F1011" s="45"/>
      <c r="G1011" s="6"/>
      <c r="H1011" s="6"/>
      <c r="I1011" s="17">
        <f t="shared" si="15"/>
        <v>0</v>
      </c>
      <c r="J1011" s="18">
        <f>IF(I1011=0,0,SUMIF($B$20:B1011,"Privat",$I$20:I1011))</f>
        <v>0</v>
      </c>
      <c r="K1011" s="18">
        <f>IF(I1011=0,0,SUMIF($B$20:B1011,"Erhverv",$I$20:I1011))</f>
        <v>0</v>
      </c>
      <c r="L1011" s="19">
        <f>IF(B1011="Privat",0,IF(B1011="Erhverv",IF(K1011=0,0,IF(K1011&lt;=$F$5,(K1011*$H$5)-SUM($L$19:L1010),IF(K1011&gt;$F$7,($F$7*$H$5)+((K1011-$F$7)*$H$7)-SUM($L$19:L1010)))),0))</f>
        <v>0</v>
      </c>
    </row>
    <row r="1012" spans="1:12" ht="15" customHeight="1" x14ac:dyDescent="0.2">
      <c r="A1012" s="21"/>
      <c r="B1012" s="54"/>
      <c r="C1012" s="54"/>
      <c r="D1012" s="55"/>
      <c r="E1012" s="56"/>
      <c r="F1012" s="56"/>
      <c r="G1012" s="7"/>
      <c r="H1012" s="7"/>
      <c r="I1012" s="14">
        <f t="shared" si="15"/>
        <v>0</v>
      </c>
      <c r="J1012" s="15">
        <f>IF(I1012=0,0,SUMIF($B$20:B1012,"Privat",$I$20:I1012))</f>
        <v>0</v>
      </c>
      <c r="K1012" s="15">
        <f>IF(I1012=0,0,SUMIF($B$20:B1012,"Erhverv",$I$20:I1012))</f>
        <v>0</v>
      </c>
      <c r="L1012" s="16">
        <f>IF(B1012="Privat",0,IF(B1012="Erhverv",IF(K1012=0,0,IF(K1012&lt;=$F$5,(K1012*$H$5)-SUM($L$19:L1011),IF(K1012&gt;$F$7,($F$7*$H$5)+((K1012-$F$7)*$H$7)-SUM($L$19:L1011)))),0))</f>
        <v>0</v>
      </c>
    </row>
    <row r="1013" spans="1:12" ht="15" customHeight="1" thickBot="1" x14ac:dyDescent="0.25">
      <c r="A1013" s="3"/>
      <c r="B1013" s="50"/>
      <c r="C1013" s="50"/>
      <c r="D1013" s="51"/>
      <c r="E1013" s="45"/>
      <c r="F1013" s="45"/>
      <c r="G1013" s="6"/>
      <c r="H1013" s="6"/>
      <c r="I1013" s="17">
        <f t="shared" si="15"/>
        <v>0</v>
      </c>
      <c r="J1013" s="18">
        <f>IF(I1013=0,0,SUMIF($B$20:B1013,"Privat",$I$20:I1013))</f>
        <v>0</v>
      </c>
      <c r="K1013" s="18">
        <f>IF(I1013=0,0,SUMIF($B$20:B1013,"Erhverv",$I$20:I1013))</f>
        <v>0</v>
      </c>
      <c r="L1013" s="19">
        <f>IF(B1013="Privat",0,IF(B1013="Erhverv",IF(K1013=0,0,IF(K1013&lt;=$F$5,(K1013*$H$5)-SUM($L$19:L1012),IF(K1013&gt;$F$7,($F$7*$H$5)+((K1013-$F$7)*$H$7)-SUM($L$19:L1012)))),0))</f>
        <v>0</v>
      </c>
    </row>
    <row r="1014" spans="1:12" ht="15" customHeight="1" x14ac:dyDescent="0.2">
      <c r="A1014" s="21"/>
      <c r="B1014" s="54"/>
      <c r="C1014" s="54"/>
      <c r="D1014" s="55"/>
      <c r="E1014" s="56"/>
      <c r="F1014" s="56"/>
      <c r="G1014" s="7"/>
      <c r="H1014" s="7"/>
      <c r="I1014" s="14">
        <f t="shared" si="15"/>
        <v>0</v>
      </c>
      <c r="J1014" s="15">
        <f>IF(I1014=0,0,SUMIF($B$20:B1014,"Privat",$I$20:I1014))</f>
        <v>0</v>
      </c>
      <c r="K1014" s="15">
        <f>IF(I1014=0,0,SUMIF($B$20:B1014,"Erhverv",$I$20:I1014))</f>
        <v>0</v>
      </c>
      <c r="L1014" s="16">
        <f>IF(B1014="Privat",0,IF(B1014="Erhverv",IF(K1014=0,0,IF(K1014&lt;=$F$5,(K1014*$H$5)-SUM($L$19:L1013),IF(K1014&gt;$F$7,($F$7*$H$5)+((K1014-$F$7)*$H$7)-SUM($L$19:L1013)))),0))</f>
        <v>0</v>
      </c>
    </row>
    <row r="1015" spans="1:12" ht="15" customHeight="1" thickBot="1" x14ac:dyDescent="0.25">
      <c r="A1015" s="3"/>
      <c r="B1015" s="50"/>
      <c r="C1015" s="50"/>
      <c r="D1015" s="51"/>
      <c r="E1015" s="45"/>
      <c r="F1015" s="45"/>
      <c r="G1015" s="6"/>
      <c r="H1015" s="6"/>
      <c r="I1015" s="17">
        <f t="shared" si="15"/>
        <v>0</v>
      </c>
      <c r="J1015" s="18">
        <f>IF(I1015=0,0,SUMIF($B$20:B1015,"Privat",$I$20:I1015))</f>
        <v>0</v>
      </c>
      <c r="K1015" s="18">
        <f>IF(I1015=0,0,SUMIF($B$20:B1015,"Erhverv",$I$20:I1015))</f>
        <v>0</v>
      </c>
      <c r="L1015" s="19">
        <f>IF(B1015="Privat",0,IF(B1015="Erhverv",IF(K1015=0,0,IF(K1015&lt;=$F$5,(K1015*$H$5)-SUM($L$19:L1014),IF(K1015&gt;$F$7,($F$7*$H$5)+((K1015-$F$7)*$H$7)-SUM($L$19:L1014)))),0))</f>
        <v>0</v>
      </c>
    </row>
    <row r="1016" spans="1:12" ht="15" customHeight="1" x14ac:dyDescent="0.2">
      <c r="A1016" s="21"/>
      <c r="B1016" s="54"/>
      <c r="C1016" s="54"/>
      <c r="D1016" s="55"/>
      <c r="E1016" s="56"/>
      <c r="F1016" s="56"/>
      <c r="G1016" s="7"/>
      <c r="H1016" s="7"/>
      <c r="I1016" s="14">
        <f t="shared" si="15"/>
        <v>0</v>
      </c>
      <c r="J1016" s="15">
        <f>IF(I1016=0,0,SUMIF($B$20:B1016,"Privat",$I$20:I1016))</f>
        <v>0</v>
      </c>
      <c r="K1016" s="15">
        <f>IF(I1016=0,0,SUMIF($B$20:B1016,"Erhverv",$I$20:I1016))</f>
        <v>0</v>
      </c>
      <c r="L1016" s="16">
        <f>IF(B1016="Privat",0,IF(B1016="Erhverv",IF(K1016=0,0,IF(K1016&lt;=$F$5,(K1016*$H$5)-SUM($L$19:L1015),IF(K1016&gt;$F$7,($F$7*$H$5)+((K1016-$F$7)*$H$7)-SUM($L$19:L1015)))),0))</f>
        <v>0</v>
      </c>
    </row>
    <row r="1017" spans="1:12" ht="15" customHeight="1" thickBot="1" x14ac:dyDescent="0.25">
      <c r="A1017" s="3"/>
      <c r="B1017" s="50"/>
      <c r="C1017" s="50"/>
      <c r="D1017" s="51"/>
      <c r="E1017" s="45"/>
      <c r="F1017" s="45"/>
      <c r="G1017" s="6"/>
      <c r="H1017" s="6"/>
      <c r="I1017" s="17">
        <f t="shared" si="15"/>
        <v>0</v>
      </c>
      <c r="J1017" s="18">
        <f>IF(I1017=0,0,SUMIF($B$20:B1017,"Privat",$I$20:I1017))</f>
        <v>0</v>
      </c>
      <c r="K1017" s="18">
        <f>IF(I1017=0,0,SUMIF($B$20:B1017,"Erhverv",$I$20:I1017))</f>
        <v>0</v>
      </c>
      <c r="L1017" s="19">
        <f>IF(B1017="Privat",0,IF(B1017="Erhverv",IF(K1017=0,0,IF(K1017&lt;=$F$5,(K1017*$H$5)-SUM($L$19:L1016),IF(K1017&gt;$F$7,($F$7*$H$5)+((K1017-$F$7)*$H$7)-SUM($L$19:L1016)))),0))</f>
        <v>0</v>
      </c>
    </row>
    <row r="1018" spans="1:12" ht="15" customHeight="1" x14ac:dyDescent="0.2">
      <c r="A1018" s="21"/>
      <c r="B1018" s="54"/>
      <c r="C1018" s="54"/>
      <c r="D1018" s="55"/>
      <c r="E1018" s="56"/>
      <c r="F1018" s="56"/>
      <c r="G1018" s="7"/>
      <c r="H1018" s="7"/>
      <c r="I1018" s="14">
        <f t="shared" si="15"/>
        <v>0</v>
      </c>
      <c r="J1018" s="15">
        <f>IF(I1018=0,0,SUMIF($B$20:B1018,"Privat",$I$20:I1018))</f>
        <v>0</v>
      </c>
      <c r="K1018" s="15">
        <f>IF(I1018=0,0,SUMIF($B$20:B1018,"Erhverv",$I$20:I1018))</f>
        <v>0</v>
      </c>
      <c r="L1018" s="16">
        <f>IF(B1018="Privat",0,IF(B1018="Erhverv",IF(K1018=0,0,IF(K1018&lt;=$F$5,(K1018*$H$5)-SUM($L$19:L1017),IF(K1018&gt;$F$7,($F$7*$H$5)+((K1018-$F$7)*$H$7)-SUM($L$19:L1017)))),0))</f>
        <v>0</v>
      </c>
    </row>
    <row r="1019" spans="1:12" ht="15" customHeight="1" thickBot="1" x14ac:dyDescent="0.25">
      <c r="A1019" s="3"/>
      <c r="B1019" s="50"/>
      <c r="C1019" s="50"/>
      <c r="D1019" s="51"/>
      <c r="E1019" s="45"/>
      <c r="F1019" s="45"/>
      <c r="G1019" s="6"/>
      <c r="H1019" s="36"/>
      <c r="I1019" s="37">
        <f t="shared" si="15"/>
        <v>0</v>
      </c>
      <c r="J1019" s="38">
        <f>IF(I1019=0,0,SUMIF($B$20:B1019,"Privat",$I$20:I1019))</f>
        <v>0</v>
      </c>
      <c r="K1019" s="38">
        <f>IF(I1019=0,0,SUMIF($B$20:B1019,"Erhverv",$I$20:I1019))</f>
        <v>0</v>
      </c>
      <c r="L1019" s="39">
        <f>IF(B1019="Privat",0,IF(B1019="Erhverv",IF(K1019=0,0,IF(K1019&lt;=$F$5,(K1019*$H$5)-SUM($L$19:L1018),IF(K1019&gt;$F$7,($F$7*$H$5)+((K1019-$F$7)*$H$7)-SUM($L$19:L1018)))),0))</f>
        <v>0</v>
      </c>
    </row>
  </sheetData>
  <sheetProtection sort="0" autoFilter="0"/>
  <protectedRanges>
    <protectedRange sqref="A19:L1019" name="Indtastningsområde"/>
  </protectedRanges>
  <autoFilter ref="A19:L19" xr:uid="{600C15DA-CBD1-4CF1-85E0-504FD5FA516E}">
    <sortState xmlns:xlrd2="http://schemas.microsoft.com/office/spreadsheetml/2017/richdata2" ref="A20:L749">
      <sortCondition ref="A19"/>
    </sortState>
  </autoFilter>
  <mergeCells count="9">
    <mergeCell ref="H11:H12"/>
    <mergeCell ref="I11:I12"/>
    <mergeCell ref="D17:E17"/>
    <mergeCell ref="E1:G1"/>
    <mergeCell ref="H9:I9"/>
    <mergeCell ref="D5:E5"/>
    <mergeCell ref="F3:G3"/>
    <mergeCell ref="F5:G5"/>
    <mergeCell ref="F7:G7"/>
  </mergeCells>
  <phoneticPr fontId="0" type="noConversion"/>
  <conditionalFormatting sqref="A20:A1019">
    <cfRule type="expression" dxfId="0" priority="1">
      <formula>AND(NOT(ISNUMBER(A20)),A20&lt;&gt;"")</formula>
    </cfRule>
  </conditionalFormatting>
  <dataValidations count="3">
    <dataValidation type="list" allowBlank="1" showErrorMessage="1" errorTitle="Indtastningsfejl" error="Du skal angive om der er tale om erhvervsmæssig eller privat kørsel" sqref="B20:B1019" xr:uid="{00000000-0002-0000-0000-000000000000}">
      <formula1>"Privat,Erhverv"</formula1>
    </dataValidation>
    <dataValidation type="list" allowBlank="1" showInputMessage="1" showErrorMessage="1" sqref="H3" xr:uid="{00000000-0002-0000-0000-000001000000}">
      <formula1>År</formula1>
    </dataValidation>
    <dataValidation type="list" allowBlank="1" showErrorMessage="1" errorTitle="Indtastningsfejl" error="Du skal angive om der er tale om erhvervsmæssig eller privat kørsel" sqref="C20:C1019" xr:uid="{A77B6CF4-D6DD-4C4B-BF59-B36A750AD311}">
      <formula1>Køretøjer</formula1>
    </dataValidation>
  </dataValidations>
  <printOptions horizontalCentered="1"/>
  <pageMargins left="0.35433070866141736" right="0.35433070866141736" top="0.35433070866141736" bottom="0.35433070866141736" header="0.51181102362204722" footer="0.51181102362204722"/>
  <pageSetup paperSize="9" scale="6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workbookViewId="0">
      <selection activeCell="A4" sqref="A4"/>
    </sheetView>
  </sheetViews>
  <sheetFormatPr defaultColWidth="8.85546875" defaultRowHeight="12.75" x14ac:dyDescent="0.2"/>
  <sheetData>
    <row r="1" spans="1:6" x14ac:dyDescent="0.2">
      <c r="B1" t="s">
        <v>8</v>
      </c>
      <c r="C1" t="s">
        <v>9</v>
      </c>
      <c r="E1" s="23" t="s">
        <v>20</v>
      </c>
      <c r="F1" s="24" t="str">
        <f>Befordringsgodtgørelse!D13</f>
        <v>AB 12 345</v>
      </c>
    </row>
    <row r="2" spans="1:6" x14ac:dyDescent="0.2">
      <c r="A2" t="s">
        <v>32</v>
      </c>
      <c r="B2">
        <v>3.7</v>
      </c>
      <c r="C2">
        <v>2.17</v>
      </c>
      <c r="E2" s="23" t="s">
        <v>21</v>
      </c>
      <c r="F2" s="24" t="str">
        <f>Befordringsgodtgørelse!D15</f>
        <v>CD 67 891</v>
      </c>
    </row>
    <row r="3" spans="1:6" x14ac:dyDescent="0.2">
      <c r="A3" t="s">
        <v>33</v>
      </c>
      <c r="B3">
        <v>3.51</v>
      </c>
      <c r="C3">
        <v>1.98</v>
      </c>
      <c r="E3" s="23"/>
      <c r="F3" s="24"/>
    </row>
    <row r="4" spans="1:6" x14ac:dyDescent="0.2">
      <c r="A4">
        <v>2021</v>
      </c>
      <c r="B4">
        <v>3.44</v>
      </c>
      <c r="C4">
        <v>1.9</v>
      </c>
    </row>
    <row r="5" spans="1:6" x14ac:dyDescent="0.2">
      <c r="A5">
        <v>2020</v>
      </c>
      <c r="B5">
        <v>3.52</v>
      </c>
      <c r="C5">
        <v>1.96</v>
      </c>
    </row>
    <row r="6" spans="1:6" x14ac:dyDescent="0.2">
      <c r="A6">
        <v>2019</v>
      </c>
      <c r="B6">
        <v>3.56</v>
      </c>
      <c r="C6">
        <v>1.98</v>
      </c>
    </row>
    <row r="7" spans="1:6" x14ac:dyDescent="0.2">
      <c r="A7">
        <v>2018</v>
      </c>
      <c r="B7">
        <v>3.54</v>
      </c>
      <c r="C7">
        <v>1.94</v>
      </c>
    </row>
    <row r="8" spans="1:6" x14ac:dyDescent="0.2">
      <c r="A8">
        <v>2017</v>
      </c>
      <c r="B8">
        <v>3.53</v>
      </c>
      <c r="C8">
        <v>1.93</v>
      </c>
    </row>
    <row r="9" spans="1:6" x14ac:dyDescent="0.2">
      <c r="A9">
        <v>2016</v>
      </c>
      <c r="B9">
        <v>3.63</v>
      </c>
      <c r="C9">
        <v>1.99</v>
      </c>
    </row>
    <row r="10" spans="1:6" x14ac:dyDescent="0.2">
      <c r="A10">
        <v>2015</v>
      </c>
      <c r="B10">
        <v>3.7</v>
      </c>
      <c r="C10">
        <v>2.0499999999999998</v>
      </c>
    </row>
    <row r="11" spans="1:6" x14ac:dyDescent="0.2">
      <c r="A11">
        <v>2014</v>
      </c>
      <c r="B11">
        <v>3.73</v>
      </c>
      <c r="C11">
        <v>2.1</v>
      </c>
    </row>
    <row r="12" spans="1:6" x14ac:dyDescent="0.2">
      <c r="A12">
        <v>2013</v>
      </c>
      <c r="B12">
        <v>3.82</v>
      </c>
      <c r="C12">
        <v>2.13</v>
      </c>
    </row>
    <row r="13" spans="1:6" x14ac:dyDescent="0.2">
      <c r="A13">
        <v>2012</v>
      </c>
      <c r="B13">
        <v>3.8</v>
      </c>
      <c r="C13">
        <v>2.1</v>
      </c>
    </row>
    <row r="14" spans="1:6" x14ac:dyDescent="0.2">
      <c r="A14">
        <v>2011</v>
      </c>
      <c r="B14">
        <v>3.67</v>
      </c>
      <c r="C14">
        <v>2</v>
      </c>
    </row>
    <row r="15" spans="1:6" x14ac:dyDescent="0.2">
      <c r="A15">
        <v>2010</v>
      </c>
      <c r="B15">
        <v>3.56</v>
      </c>
      <c r="C15">
        <v>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Befordringsgodtgørelse</vt:lpstr>
      <vt:lpstr>Køretøjer</vt:lpstr>
      <vt:lpstr>Befordringsgodtgørelse!Udskriftsområde</vt:lpstr>
      <vt:lpstr>Befordringsgodtgørelse!Udskriftstitler</vt:lpstr>
      <vt:lpstr>År</vt:lpstr>
    </vt:vector>
  </TitlesOfParts>
  <Company>Excel-regneark.dk</Company>
  <LinksUpToDate>false</LinksUpToDate>
  <SharedDoc>false</SharedDoc>
  <HyperlinkBase>www.excel-regneark.dk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Kørebog</dc:title>
  <dc:creator>Allan Thustrup Mortensen</dc:creator>
  <cp:lastModifiedBy>Anne Haaning</cp:lastModifiedBy>
  <cp:lastPrinted>2019-03-23T14:31:35Z</cp:lastPrinted>
  <dcterms:created xsi:type="dcterms:W3CDTF">2002-01-25T17:12:56Z</dcterms:created>
  <dcterms:modified xsi:type="dcterms:W3CDTF">2024-12-17T16:05:10Z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jer">
    <vt:lpwstr>Excel-regneark.dk</vt:lpwstr>
  </property>
</Properties>
</file>